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705" windowWidth="7650" windowHeight="3825" tabRatio="601" activeTab="0"/>
  </bookViews>
  <sheets>
    <sheet name="прил 3 Решение" sheetId="1" r:id="rId1"/>
    <sheet name="прил 2 Решение" sheetId="2" r:id="rId2"/>
  </sheets>
  <definedNames>
    <definedName name="_xlnm.Print_Titles" localSheetId="1">'прил 2 Решение'!$8:$8</definedName>
    <definedName name="_xlnm.Print_Titles" localSheetId="0">'прил 3 Решение'!$8:$8</definedName>
  </definedNames>
  <calcPr fullCalcOnLoad="1"/>
</workbook>
</file>

<file path=xl/sharedStrings.xml><?xml version="1.0" encoding="utf-8"?>
<sst xmlns="http://schemas.openxmlformats.org/spreadsheetml/2006/main" count="213" uniqueCount="129">
  <si>
    <t>Наименование статей</t>
  </si>
  <si>
    <t>Код раздела и подраздела</t>
  </si>
  <si>
    <t>N п/п</t>
  </si>
  <si>
    <t>0103</t>
  </si>
  <si>
    <t>2</t>
  </si>
  <si>
    <t>ЖИЛИЩНО-КОММУНАЛЬНОЕ ХОЗЯЙСТВО</t>
  </si>
  <si>
    <t>0500</t>
  </si>
  <si>
    <t>0309</t>
  </si>
  <si>
    <t>ИТОГО РАСХОДОВ</t>
  </si>
  <si>
    <t>ОБРАЗОВАНИЕ</t>
  </si>
  <si>
    <t>0700</t>
  </si>
  <si>
    <t>0800</t>
  </si>
  <si>
    <t>0801</t>
  </si>
  <si>
    <t>СОЦИАЛЬНАЯ ПОЛИТИКА</t>
  </si>
  <si>
    <t>1000</t>
  </si>
  <si>
    <t>ОБЩЕГОСУДАРСТВЕННЫЕ ВОПРОСЫ</t>
  </si>
  <si>
    <t>0102</t>
  </si>
  <si>
    <t>0100</t>
  </si>
  <si>
    <t>НАЦИОНАЛЬНАЯ БЕЗОПАСНОСТЬ И ПРАВООХРАНИТЕЛЬНАЯ ДЕЯТЕЛЬНОСТЬ</t>
  </si>
  <si>
    <t>0300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</si>
  <si>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</si>
  <si>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</si>
  <si>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</si>
  <si>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</si>
  <si>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1004</t>
  </si>
  <si>
    <t>Благоустройство</t>
  </si>
  <si>
    <t>0503</t>
  </si>
  <si>
    <t>0113</t>
  </si>
  <si>
    <t>ОТЧЕТ</t>
  </si>
  <si>
    <t>1202</t>
  </si>
  <si>
    <t>1101</t>
  </si>
  <si>
    <t>Социальное обеспечение населения</t>
  </si>
  <si>
    <t>1003</t>
  </si>
  <si>
    <t>0111</t>
  </si>
  <si>
    <t>ФИЗИЧЕСКАЯ КУЛЬТУРА И СПОРТ</t>
  </si>
  <si>
    <t>1100</t>
  </si>
  <si>
    <t xml:space="preserve">Физическая культура </t>
  </si>
  <si>
    <t>1200</t>
  </si>
  <si>
    <t xml:space="preserve">% исполнения </t>
  </si>
  <si>
    <t>Код по ГРБС</t>
  </si>
  <si>
    <t>МУНИЦИПАЛЬНЫЙ СОВЕТ МУНИЦИПАЛЬНОГО ОБРАЗОВАНИЯ МУНИЦИПАЛЬНЫЙ ОКРУГ КРАСНЕНЬКАЯ РЕЧКА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</si>
  <si>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</si>
  <si>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</si>
  <si>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962</t>
  </si>
  <si>
    <t>Расходы для исполнения государственного
полномочия по составлению протоколов об
административных правонарушениях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</si>
  <si>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</si>
  <si>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</si>
  <si>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</si>
  <si>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</si>
  <si>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</si>
  <si>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Профессиональная подготовка, переподготовка и повышение квалификации</t>
  </si>
  <si>
    <t>0705</t>
  </si>
  <si>
    <t>Расходы на исполнение государственного
полномочия по организации и осуществлению
деятельности по опеке и попечительству</t>
  </si>
  <si>
    <t>Расходы на исполнение государственных
полномочий по выплате денежных средств на
содержание ребенка в семье опекуна и приемной
семье</t>
  </si>
  <si>
    <t>Расходы на исполнение государственного
полномочия по выплате денежных средств на
вознаграждение приемным родителям</t>
  </si>
  <si>
    <t>Резервные фонды</t>
  </si>
  <si>
    <t>Другие общегосударственные вопросы</t>
  </si>
  <si>
    <t>МЕСТНАЯ АДМИНИСТРАЦИЯ МУНИЦИПАЛЬНОГО ОБРАЗОВАНИЯ КРАСНЕНЬКАЯ РЕЧКА</t>
  </si>
  <si>
    <t>СРЕДСТВА МАССОВОЙ ИНФОРМАЦИИ</t>
  </si>
  <si>
    <t>1</t>
  </si>
  <si>
    <t>1.1</t>
  </si>
  <si>
    <t>1.1.1</t>
  </si>
  <si>
    <t>2.1</t>
  </si>
  <si>
    <t>Муниципального образования Красненькая речка</t>
  </si>
  <si>
    <t>КУЛЬТУРА, КИНЕМАТОГРАФИЯ</t>
  </si>
  <si>
    <t>0804</t>
  </si>
  <si>
    <t>Другие вопросы в облати культуры, кинематографии</t>
  </si>
  <si>
    <t>1.1.2</t>
  </si>
  <si>
    <t>0412</t>
  </si>
  <si>
    <t>Другие вопросы в области национальной экономики</t>
  </si>
  <si>
    <t>2.1.1</t>
  </si>
  <si>
    <t>2.1.2</t>
  </si>
  <si>
    <t>2.1.3</t>
  </si>
  <si>
    <t>2.2</t>
  </si>
  <si>
    <t>2.2.1</t>
  </si>
  <si>
    <t>2.3</t>
  </si>
  <si>
    <t>2.3.1</t>
  </si>
  <si>
    <t>2.3.2</t>
  </si>
  <si>
    <t>2.4</t>
  </si>
  <si>
    <t>2.4.1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</si>
  <si>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</si>
  <si>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</si>
  <si>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</si>
  <si>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</si>
  <si>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</si>
  <si>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</si>
  <si>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</si>
  <si>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</si>
  <si>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</si>
  <si>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2.8</t>
  </si>
  <si>
    <t>2.8.1</t>
  </si>
  <si>
    <t>2.9</t>
  </si>
  <si>
    <t>2.9.1</t>
  </si>
  <si>
    <t>об исполнении бюджета за 2017 год по ведомственной структуре расходов бюджета</t>
  </si>
  <si>
    <t>0314</t>
  </si>
  <si>
    <t>Другие вопросы в области национальной безопасности и правоохранительной деятельности</t>
  </si>
  <si>
    <t>2.2.2</t>
  </si>
  <si>
    <t>0709</t>
  </si>
  <si>
    <t>Другие вопросы в области образования</t>
  </si>
  <si>
    <t>Охрана семьи и детства</t>
  </si>
  <si>
    <t>Годовой план 2017 года   (тыс. руб.)</t>
  </si>
  <si>
    <t>Исполнено за 2017 год         (тыс. руб.)</t>
  </si>
  <si>
    <t>от _________2018 № ___</t>
  </si>
  <si>
    <t>Приложение 2</t>
  </si>
  <si>
    <t>Приложение 3</t>
  </si>
  <si>
    <t>1.2</t>
  </si>
  <si>
    <t>1.3</t>
  </si>
  <si>
    <t>1.4</t>
  </si>
  <si>
    <t>1.5</t>
  </si>
  <si>
    <t>3</t>
  </si>
  <si>
    <t>3.1</t>
  </si>
  <si>
    <t>3.2</t>
  </si>
  <si>
    <t>4</t>
  </si>
  <si>
    <t>4.1</t>
  </si>
  <si>
    <t>5</t>
  </si>
  <si>
    <t>5.1</t>
  </si>
  <si>
    <t>5.2</t>
  </si>
  <si>
    <t>6</t>
  </si>
  <si>
    <t>6.1</t>
  </si>
  <si>
    <t>6.2</t>
  </si>
  <si>
    <t>7</t>
  </si>
  <si>
    <t>7.1</t>
  </si>
  <si>
    <t>7.2</t>
  </si>
  <si>
    <t>8</t>
  </si>
  <si>
    <t>8.1</t>
  </si>
  <si>
    <t>9</t>
  </si>
  <si>
    <t>9.1</t>
  </si>
  <si>
    <t>об исполнении бюджета за 2017 год по разделам и подразделам классификации расходов бюджета</t>
  </si>
  <si>
    <t>к проекту Решения Муниципального Совета муниципального образования Красненькая речка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</si>
</sst>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00"/>
    <numFmt numFmtId="178" formatCode="0.00000000"/>
    <numFmt numFmtId="179" formatCode="0.0000000"/>
    <numFmt numFmtId="180" formatCode="0.000000"/>
    <numFmt numFmtId="181" formatCode="0.000000000"/>
    <numFmt numFmtId="182" formatCode="0.0%"/>
    <numFmt numFmtId="183" formatCode="0.000000000000"/>
    <numFmt numFmtId="184" formatCode="0.00000000000"/>
    <numFmt numFmtId="185" formatCode="0.00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zoomScalePageLayoutView="0" workbookViewId="0" topLeftCell="A1">
      <selection activeCell="J6" sqref="J6"/>
    </sheetView>
  </sheetViews>
  <sheetFormatPr defaultColWidth="8.875" defaultRowHeight="12.75"/>
  <cols>
    <col min="1" max="1" width="6.25390625" style="37" customWidth="1"/>
    <col min="2" max="2" width="62.75390625" style="28" customWidth="1"/>
    <col min="3" max="3" width="12.25390625" style="45" customWidth="1"/>
    <col min="4" max="4" width="14.00390625" style="38" customWidth="1"/>
    <col min="5" max="5" width="13.125" style="16" customWidth="1"/>
    <col min="6" max="6" width="13.625" style="16" customWidth="1"/>
    <col min="7" max="16384" width="8.875" style="16" customWidth="1"/>
  </cols>
  <sheetData>
    <row r="1" spans="1:6" s="15" customFormat="1" ht="15" customHeight="1">
      <c r="A1" s="33"/>
      <c r="B1" s="28"/>
      <c r="C1" s="42"/>
      <c r="D1" s="14"/>
      <c r="E1" s="52" t="s">
        <v>104</v>
      </c>
      <c r="F1" s="52"/>
    </row>
    <row r="2" spans="1:6" s="15" customFormat="1" ht="15" customHeight="1">
      <c r="A2" s="33"/>
      <c r="B2" s="52" t="s">
        <v>128</v>
      </c>
      <c r="C2" s="52"/>
      <c r="D2" s="52"/>
      <c r="E2" s="52"/>
      <c r="F2" s="52"/>
    </row>
    <row r="3" spans="1:6" s="15" customFormat="1" ht="15" customHeight="1">
      <c r="A3" s="33"/>
      <c r="B3" s="14"/>
      <c r="C3" s="14"/>
      <c r="D3" s="14"/>
      <c r="E3" s="53" t="s">
        <v>102</v>
      </c>
      <c r="F3" s="53"/>
    </row>
    <row r="4" spans="1:6" ht="21.75" customHeight="1">
      <c r="A4" s="51" t="s">
        <v>28</v>
      </c>
      <c r="B4" s="51"/>
      <c r="C4" s="51"/>
      <c r="D4" s="51"/>
      <c r="E4" s="51"/>
      <c r="F4" s="51"/>
    </row>
    <row r="5" spans="1:6" ht="18" customHeight="1">
      <c r="A5" s="51" t="s">
        <v>127</v>
      </c>
      <c r="B5" s="51"/>
      <c r="C5" s="51"/>
      <c r="D5" s="51"/>
      <c r="E5" s="51"/>
      <c r="F5" s="51"/>
    </row>
    <row r="6" spans="1:6" ht="18" customHeight="1">
      <c r="A6" s="51" t="s">
        <v>63</v>
      </c>
      <c r="B6" s="51"/>
      <c r="C6" s="51"/>
      <c r="D6" s="51"/>
      <c r="E6" s="51"/>
      <c r="F6" s="51"/>
    </row>
    <row r="7" spans="1:4" ht="20.25" customHeight="1">
      <c r="A7" s="51"/>
      <c r="B7" s="51"/>
      <c r="C7" s="51"/>
      <c r="D7" s="51"/>
    </row>
    <row r="8" spans="1:6" ht="84" customHeight="1">
      <c r="A8" s="34" t="s">
        <v>2</v>
      </c>
      <c r="B8" s="1" t="s">
        <v>0</v>
      </c>
      <c r="C8" s="1" t="s">
        <v>1</v>
      </c>
      <c r="D8" s="1" t="s">
        <v>100</v>
      </c>
      <c r="E8" s="1" t="s">
        <v>101</v>
      </c>
      <c r="F8" s="1" t="s">
        <v>38</v>
      </c>
    </row>
    <row r="9" spans="1:6" s="39" customFormat="1" ht="18.75">
      <c r="A9" s="35" t="s">
        <v>59</v>
      </c>
      <c r="B9" s="46" t="s">
        <v>15</v>
      </c>
      <c r="C9" s="47" t="s">
        <v>17</v>
      </c>
      <c r="D9" s="31">
        <f>D10+D11+D12+D15+D16</f>
        <v>21153.4</v>
      </c>
      <c r="E9" s="31">
        <f>E10+E11+E12+E15+E16</f>
        <v>20355.3</v>
      </c>
      <c r="F9" s="43">
        <f aca="true" t="shared" si="0" ref="F9:F40">E9/D9</f>
        <v>0.9622708406213657</v>
      </c>
    </row>
    <row r="10" spans="1:6" s="17" customFormat="1" ht="31.5">
      <c r="A10" s="36" t="s">
        <v>60</v>
      </c>
      <c r="B10" s="11" t="s">
        <v>41</v>
      </c>
      <c r="C10" s="29" t="s">
        <v>16</v>
      </c>
      <c r="D10" s="30">
        <v>1226</v>
      </c>
      <c r="E10" s="32">
        <v>1216</v>
      </c>
      <c r="F10" s="44">
        <f t="shared" si="0"/>
        <v>0.9918433931484503</v>
      </c>
    </row>
    <row r="11" spans="1:6" ht="47.25">
      <c r="A11" s="36" t="s">
        <v>105</v>
      </c>
      <c r="B11" s="11" t="s">
        <v>42</v>
      </c>
      <c r="C11" s="29" t="s">
        <v>3</v>
      </c>
      <c r="D11" s="30">
        <v>3791.7</v>
      </c>
      <c r="E11" s="32">
        <v>3669.4</v>
      </c>
      <c r="F11" s="44">
        <f t="shared" si="0"/>
        <v>0.9677453385025188</v>
      </c>
    </row>
    <row r="12" spans="1:6" ht="48">
      <c r="A12" s="18" t="s">
        <v>106</v>
      </c>
      <c r="B12" s="10" t="s">
        <v>22</v>
      </c>
      <c r="C12" s="19" t="s">
        <v>23</v>
      </c>
      <c r="D12" s="19">
        <v>15985.7</v>
      </c>
      <c r="E12" s="20">
        <v>15424.9</v>
      </c>
      <c r="F12" s="44">
        <f t="shared" si="0"/>
        <v>0.9649186460398981</v>
      </c>
    </row>
    <row r="13" spans="1:6" ht="48">
      <c r="A13" s="18"/>
      <c r="B13" s="10" t="s">
        <v>44</v>
      </c>
      <c r="C13" s="19" t="s">
        <v>23</v>
      </c>
      <c r="D13" s="19">
        <v>6.5</v>
      </c>
      <c r="E13" s="20">
        <v>0</v>
      </c>
      <c r="F13" s="44">
        <f t="shared" si="0"/>
        <v>0</v>
      </c>
    </row>
    <row r="14" spans="1:6" s="22" customFormat="1" ht="48">
      <c r="A14" s="18"/>
      <c r="B14" s="10" t="s">
        <v>52</v>
      </c>
      <c r="C14" s="7" t="s">
        <v>23</v>
      </c>
      <c r="D14" s="19">
        <v>1739.4</v>
      </c>
      <c r="E14" s="20">
        <v>1723.9</v>
      </c>
      <c r="F14" s="44">
        <f>E14/D14</f>
        <v>0.9910888812234103</v>
      </c>
    </row>
    <row r="15" spans="1:6" ht="18.75">
      <c r="A15" s="18" t="s">
        <v>107</v>
      </c>
      <c r="B15" s="10" t="s">
        <v>55</v>
      </c>
      <c r="C15" s="7" t="s">
        <v>33</v>
      </c>
      <c r="D15" s="19">
        <v>100</v>
      </c>
      <c r="E15" s="20">
        <v>0</v>
      </c>
      <c r="F15" s="44">
        <f t="shared" si="0"/>
        <v>0</v>
      </c>
    </row>
    <row r="16" spans="1:6" ht="18.75">
      <c r="A16" s="18" t="s">
        <v>108</v>
      </c>
      <c r="B16" s="10" t="s">
        <v>56</v>
      </c>
      <c r="C16" s="7" t="s">
        <v>27</v>
      </c>
      <c r="D16" s="19">
        <v>50</v>
      </c>
      <c r="E16" s="20">
        <v>45</v>
      </c>
      <c r="F16" s="44">
        <f t="shared" si="0"/>
        <v>0.9</v>
      </c>
    </row>
    <row r="17" spans="1:6" s="22" customFormat="1" ht="32.25">
      <c r="A17" s="21" t="s">
        <v>4</v>
      </c>
      <c r="B17" s="9" t="s">
        <v>18</v>
      </c>
      <c r="C17" s="48" t="s">
        <v>19</v>
      </c>
      <c r="D17" s="49">
        <f>D18+D19</f>
        <v>795</v>
      </c>
      <c r="E17" s="49">
        <f>E18+E19</f>
        <v>513.4</v>
      </c>
      <c r="F17" s="43">
        <f t="shared" si="0"/>
        <v>0.6457861635220126</v>
      </c>
    </row>
    <row r="18" spans="1:6" ht="32.25">
      <c r="A18" s="18" t="s">
        <v>62</v>
      </c>
      <c r="B18" s="10" t="s">
        <v>45</v>
      </c>
      <c r="C18" s="7" t="s">
        <v>7</v>
      </c>
      <c r="D18" s="19">
        <v>235</v>
      </c>
      <c r="E18" s="20">
        <v>25.4</v>
      </c>
      <c r="F18" s="44">
        <f t="shared" si="0"/>
        <v>0.10808510638297872</v>
      </c>
    </row>
    <row r="19" spans="1:6" ht="32.25">
      <c r="A19" s="18" t="s">
        <v>73</v>
      </c>
      <c r="B19" s="10" t="s">
        <v>95</v>
      </c>
      <c r="C19" s="7" t="s">
        <v>94</v>
      </c>
      <c r="D19" s="19">
        <v>560</v>
      </c>
      <c r="E19" s="20">
        <v>488</v>
      </c>
      <c r="F19" s="44">
        <f t="shared" si="0"/>
        <v>0.8714285714285714</v>
      </c>
    </row>
    <row r="20" spans="1:6" s="22" customFormat="1" ht="18.75">
      <c r="A20" s="21" t="s">
        <v>109</v>
      </c>
      <c r="B20" s="9" t="s">
        <v>47</v>
      </c>
      <c r="C20" s="48" t="s">
        <v>46</v>
      </c>
      <c r="D20" s="49">
        <f>D21+D22</f>
        <v>619.2</v>
      </c>
      <c r="E20" s="49">
        <f>E21+E22</f>
        <v>618.8000000000001</v>
      </c>
      <c r="F20" s="43">
        <f t="shared" si="0"/>
        <v>0.9993540051679587</v>
      </c>
    </row>
    <row r="21" spans="1:6" ht="18.75">
      <c r="A21" s="18" t="s">
        <v>110</v>
      </c>
      <c r="B21" s="10" t="s">
        <v>49</v>
      </c>
      <c r="C21" s="7" t="s">
        <v>48</v>
      </c>
      <c r="D21" s="19">
        <v>550.2</v>
      </c>
      <c r="E21" s="20">
        <v>550.2</v>
      </c>
      <c r="F21" s="44">
        <f t="shared" si="0"/>
        <v>1</v>
      </c>
    </row>
    <row r="22" spans="1:6" s="22" customFormat="1" ht="18.75">
      <c r="A22" s="18" t="s">
        <v>111</v>
      </c>
      <c r="B22" s="10" t="s">
        <v>69</v>
      </c>
      <c r="C22" s="7" t="s">
        <v>68</v>
      </c>
      <c r="D22" s="19">
        <v>69</v>
      </c>
      <c r="E22" s="20">
        <v>68.6</v>
      </c>
      <c r="F22" s="44">
        <f t="shared" si="0"/>
        <v>0.9942028985507245</v>
      </c>
    </row>
    <row r="23" spans="1:6" s="22" customFormat="1" ht="18.75">
      <c r="A23" s="21" t="s">
        <v>112</v>
      </c>
      <c r="B23" s="9" t="s">
        <v>5</v>
      </c>
      <c r="C23" s="48" t="s">
        <v>6</v>
      </c>
      <c r="D23" s="49">
        <f>D24</f>
        <v>25370</v>
      </c>
      <c r="E23" s="49">
        <f>E24</f>
        <v>23893.2</v>
      </c>
      <c r="F23" s="43">
        <f t="shared" si="0"/>
        <v>0.9417895151754041</v>
      </c>
    </row>
    <row r="24" spans="1:6" ht="18.75">
      <c r="A24" s="18" t="s">
        <v>113</v>
      </c>
      <c r="B24" s="10" t="s">
        <v>25</v>
      </c>
      <c r="C24" s="7" t="s">
        <v>26</v>
      </c>
      <c r="D24" s="19">
        <v>25370</v>
      </c>
      <c r="E24" s="20">
        <v>23893.2</v>
      </c>
      <c r="F24" s="44">
        <f t="shared" si="0"/>
        <v>0.9417895151754041</v>
      </c>
    </row>
    <row r="25" spans="1:6" s="22" customFormat="1" ht="18.75">
      <c r="A25" s="21" t="s">
        <v>114</v>
      </c>
      <c r="B25" s="9" t="s">
        <v>9</v>
      </c>
      <c r="C25" s="48" t="s">
        <v>10</v>
      </c>
      <c r="D25" s="49">
        <f>D27+D26</f>
        <v>105.5</v>
      </c>
      <c r="E25" s="49">
        <f>E27+E26</f>
        <v>79.5</v>
      </c>
      <c r="F25" s="43">
        <f t="shared" si="0"/>
        <v>0.7535545023696683</v>
      </c>
    </row>
    <row r="26" spans="1:6" ht="32.25">
      <c r="A26" s="18" t="s">
        <v>115</v>
      </c>
      <c r="B26" s="10" t="s">
        <v>50</v>
      </c>
      <c r="C26" s="7" t="s">
        <v>51</v>
      </c>
      <c r="D26" s="40">
        <v>55.5</v>
      </c>
      <c r="E26" s="40">
        <v>29.5</v>
      </c>
      <c r="F26" s="44">
        <f t="shared" si="0"/>
        <v>0.5315315315315315</v>
      </c>
    </row>
    <row r="27" spans="1:6" ht="18.75">
      <c r="A27" s="18" t="s">
        <v>116</v>
      </c>
      <c r="B27" s="10" t="s">
        <v>98</v>
      </c>
      <c r="C27" s="7" t="s">
        <v>97</v>
      </c>
      <c r="D27" s="40">
        <v>50</v>
      </c>
      <c r="E27" s="41">
        <v>50</v>
      </c>
      <c r="F27" s="44">
        <f t="shared" si="0"/>
        <v>1</v>
      </c>
    </row>
    <row r="28" spans="1:6" s="22" customFormat="1" ht="18.75">
      <c r="A28" s="21" t="s">
        <v>117</v>
      </c>
      <c r="B28" s="9" t="s">
        <v>64</v>
      </c>
      <c r="C28" s="48" t="s">
        <v>11</v>
      </c>
      <c r="D28" s="49">
        <f>D29+D30</f>
        <v>9154.5</v>
      </c>
      <c r="E28" s="49">
        <f>E29+E30</f>
        <v>9089.900000000001</v>
      </c>
      <c r="F28" s="43">
        <f t="shared" si="0"/>
        <v>0.9929433611884867</v>
      </c>
    </row>
    <row r="29" spans="1:6" ht="18.75">
      <c r="A29" s="18" t="s">
        <v>118</v>
      </c>
      <c r="B29" s="10" t="s">
        <v>20</v>
      </c>
      <c r="C29" s="7" t="s">
        <v>12</v>
      </c>
      <c r="D29" s="19">
        <v>4736</v>
      </c>
      <c r="E29" s="20">
        <v>4708.8</v>
      </c>
      <c r="F29" s="44">
        <f t="shared" si="0"/>
        <v>0.9942567567567568</v>
      </c>
    </row>
    <row r="30" spans="1:6" ht="18.75">
      <c r="A30" s="18" t="s">
        <v>119</v>
      </c>
      <c r="B30" s="10" t="s">
        <v>66</v>
      </c>
      <c r="C30" s="7" t="s">
        <v>65</v>
      </c>
      <c r="D30" s="19">
        <v>4418.5</v>
      </c>
      <c r="E30" s="20">
        <v>4381.1</v>
      </c>
      <c r="F30" s="44">
        <f t="shared" si="0"/>
        <v>0.9915355890007922</v>
      </c>
    </row>
    <row r="31" spans="1:6" s="22" customFormat="1" ht="18.75">
      <c r="A31" s="21" t="s">
        <v>120</v>
      </c>
      <c r="B31" s="9" t="s">
        <v>13</v>
      </c>
      <c r="C31" s="48" t="s">
        <v>14</v>
      </c>
      <c r="D31" s="49">
        <f>D32+D33</f>
        <v>10793.4</v>
      </c>
      <c r="E31" s="49">
        <f>E32+E33</f>
        <v>10719.800000000001</v>
      </c>
      <c r="F31" s="43">
        <f t="shared" si="0"/>
        <v>0.9931810180295367</v>
      </c>
    </row>
    <row r="32" spans="1:6" ht="18.75">
      <c r="A32" s="18" t="s">
        <v>121</v>
      </c>
      <c r="B32" s="10" t="s">
        <v>31</v>
      </c>
      <c r="C32" s="7" t="s">
        <v>32</v>
      </c>
      <c r="D32" s="19">
        <v>456</v>
      </c>
      <c r="E32" s="20">
        <v>455.7</v>
      </c>
      <c r="F32" s="44">
        <f t="shared" si="0"/>
        <v>0.9993421052631579</v>
      </c>
    </row>
    <row r="33" spans="1:6" s="22" customFormat="1" ht="18.75">
      <c r="A33" s="18" t="s">
        <v>122</v>
      </c>
      <c r="B33" s="10" t="s">
        <v>99</v>
      </c>
      <c r="C33" s="24">
        <v>1004</v>
      </c>
      <c r="D33" s="19">
        <f>D34+D35</f>
        <v>10337.4</v>
      </c>
      <c r="E33" s="19">
        <f>E34+E35</f>
        <v>10264.1</v>
      </c>
      <c r="F33" s="44">
        <f t="shared" si="0"/>
        <v>0.992909242169211</v>
      </c>
    </row>
    <row r="34" spans="1:6" ht="63.75">
      <c r="A34" s="18"/>
      <c r="B34" s="10" t="s">
        <v>53</v>
      </c>
      <c r="C34" s="7" t="s">
        <v>24</v>
      </c>
      <c r="D34" s="19">
        <v>8068.3</v>
      </c>
      <c r="E34" s="20">
        <v>8021.5</v>
      </c>
      <c r="F34" s="44">
        <f>E34/D34</f>
        <v>0.9941995215844726</v>
      </c>
    </row>
    <row r="35" spans="1:6" s="22" customFormat="1" ht="48">
      <c r="A35" s="18"/>
      <c r="B35" s="10" t="s">
        <v>54</v>
      </c>
      <c r="C35" s="7" t="s">
        <v>24</v>
      </c>
      <c r="D35" s="19">
        <v>2269.1</v>
      </c>
      <c r="E35" s="20">
        <v>2242.6</v>
      </c>
      <c r="F35" s="44">
        <f t="shared" si="0"/>
        <v>0.9883213608919836</v>
      </c>
    </row>
    <row r="36" spans="1:6" s="22" customFormat="1" ht="18.75">
      <c r="A36" s="21" t="s">
        <v>123</v>
      </c>
      <c r="B36" s="46" t="s">
        <v>34</v>
      </c>
      <c r="C36" s="48" t="s">
        <v>35</v>
      </c>
      <c r="D36" s="49">
        <f>D37</f>
        <v>180</v>
      </c>
      <c r="E36" s="23">
        <f>E37</f>
        <v>94.7</v>
      </c>
      <c r="F36" s="43">
        <f t="shared" si="0"/>
        <v>0.5261111111111111</v>
      </c>
    </row>
    <row r="37" spans="1:6" ht="18.75">
      <c r="A37" s="18" t="s">
        <v>124</v>
      </c>
      <c r="B37" s="8" t="s">
        <v>36</v>
      </c>
      <c r="C37" s="7" t="s">
        <v>30</v>
      </c>
      <c r="D37" s="19">
        <v>180</v>
      </c>
      <c r="E37" s="20">
        <v>94.7</v>
      </c>
      <c r="F37" s="44">
        <f t="shared" si="0"/>
        <v>0.5261111111111111</v>
      </c>
    </row>
    <row r="38" spans="1:6" s="22" customFormat="1" ht="18" customHeight="1">
      <c r="A38" s="21" t="s">
        <v>125</v>
      </c>
      <c r="B38" s="50" t="s">
        <v>58</v>
      </c>
      <c r="C38" s="48" t="s">
        <v>37</v>
      </c>
      <c r="D38" s="49">
        <f>D39</f>
        <v>4192</v>
      </c>
      <c r="E38" s="49">
        <f>E39</f>
        <v>3879.4</v>
      </c>
      <c r="F38" s="43">
        <f t="shared" si="0"/>
        <v>0.9254293893129771</v>
      </c>
    </row>
    <row r="39" spans="1:6" ht="18" customHeight="1">
      <c r="A39" s="25" t="s">
        <v>126</v>
      </c>
      <c r="B39" s="11" t="s">
        <v>21</v>
      </c>
      <c r="C39" s="7" t="s">
        <v>29</v>
      </c>
      <c r="D39" s="19">
        <v>4192</v>
      </c>
      <c r="E39" s="20">
        <v>3879.4</v>
      </c>
      <c r="F39" s="44">
        <f t="shared" si="0"/>
        <v>0.9254293893129771</v>
      </c>
    </row>
    <row r="40" spans="1:6" ht="18" customHeight="1">
      <c r="A40" s="21"/>
      <c r="B40" s="9" t="s">
        <v>8</v>
      </c>
      <c r="C40" s="26"/>
      <c r="D40" s="23">
        <f>D9+D17+D20+D23+D25+D28+D31+D36+D38</f>
        <v>72363</v>
      </c>
      <c r="E40" s="23">
        <f>E9+E17+E20+E23+E25+E28+E31+E36+E38</f>
        <v>69244</v>
      </c>
      <c r="F40" s="43">
        <f t="shared" si="0"/>
        <v>0.9568978621671296</v>
      </c>
    </row>
    <row r="41" ht="18" customHeight="1">
      <c r="E41" s="27"/>
    </row>
    <row r="42" ht="18" customHeight="1"/>
    <row r="43" ht="18" customHeight="1"/>
  </sheetData>
  <sheetProtection/>
  <mergeCells count="7">
    <mergeCell ref="A7:D7"/>
    <mergeCell ref="E1:F1"/>
    <mergeCell ref="B2:F2"/>
    <mergeCell ref="E3:F3"/>
    <mergeCell ref="A4:F4"/>
    <mergeCell ref="A5:F5"/>
    <mergeCell ref="A6:F6"/>
  </mergeCells>
  <printOptions/>
  <pageMargins left="0.5905511811023623" right="0.1968503937007874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zoomScalePageLayoutView="0" workbookViewId="0" topLeftCell="A1">
      <selection activeCell="B2" sqref="B2:G2"/>
    </sheetView>
  </sheetViews>
  <sheetFormatPr defaultColWidth="8.875" defaultRowHeight="12.75"/>
  <cols>
    <col min="1" max="1" width="6.25390625" style="37" customWidth="1"/>
    <col min="2" max="2" width="62.75390625" style="28" customWidth="1"/>
    <col min="3" max="3" width="12.00390625" style="38" customWidth="1"/>
    <col min="4" max="4" width="12.25390625" style="45" customWidth="1"/>
    <col min="5" max="5" width="14.00390625" style="38" customWidth="1"/>
    <col min="6" max="6" width="13.125" style="16" customWidth="1"/>
    <col min="7" max="7" width="13.625" style="16" customWidth="1"/>
    <col min="8" max="16384" width="8.875" style="16" customWidth="1"/>
  </cols>
  <sheetData>
    <row r="1" spans="1:7" s="15" customFormat="1" ht="15" customHeight="1">
      <c r="A1" s="33"/>
      <c r="B1" s="28"/>
      <c r="C1" s="42"/>
      <c r="D1" s="42"/>
      <c r="E1" s="14"/>
      <c r="F1" s="52" t="s">
        <v>103</v>
      </c>
      <c r="G1" s="52"/>
    </row>
    <row r="2" spans="1:7" s="15" customFormat="1" ht="15" customHeight="1">
      <c r="A2" s="33"/>
      <c r="B2" s="52" t="s">
        <v>128</v>
      </c>
      <c r="C2" s="52"/>
      <c r="D2" s="52"/>
      <c r="E2" s="52"/>
      <c r="F2" s="52"/>
      <c r="G2" s="52"/>
    </row>
    <row r="3" spans="1:7" s="15" customFormat="1" ht="15" customHeight="1">
      <c r="A3" s="33"/>
      <c r="B3" s="14"/>
      <c r="C3" s="14"/>
      <c r="D3" s="14"/>
      <c r="E3" s="14"/>
      <c r="F3" s="53" t="s">
        <v>102</v>
      </c>
      <c r="G3" s="53"/>
    </row>
    <row r="4" spans="1:7" ht="21.75" customHeight="1">
      <c r="A4" s="51" t="s">
        <v>28</v>
      </c>
      <c r="B4" s="51"/>
      <c r="C4" s="51"/>
      <c r="D4" s="51"/>
      <c r="E4" s="51"/>
      <c r="F4" s="51"/>
      <c r="G4" s="51"/>
    </row>
    <row r="5" spans="1:7" ht="18" customHeight="1">
      <c r="A5" s="51" t="s">
        <v>93</v>
      </c>
      <c r="B5" s="51"/>
      <c r="C5" s="51"/>
      <c r="D5" s="51"/>
      <c r="E5" s="51"/>
      <c r="F5" s="51"/>
      <c r="G5" s="51"/>
    </row>
    <row r="6" spans="1:7" ht="18" customHeight="1">
      <c r="A6" s="51" t="s">
        <v>63</v>
      </c>
      <c r="B6" s="51"/>
      <c r="C6" s="51"/>
      <c r="D6" s="51"/>
      <c r="E6" s="51"/>
      <c r="F6" s="51"/>
      <c r="G6" s="51"/>
    </row>
    <row r="7" spans="1:5" ht="20.25" customHeight="1">
      <c r="A7" s="51"/>
      <c r="B7" s="51"/>
      <c r="C7" s="51"/>
      <c r="D7" s="51"/>
      <c r="E7" s="51"/>
    </row>
    <row r="8" spans="1:7" ht="84" customHeight="1">
      <c r="A8" s="34" t="s">
        <v>2</v>
      </c>
      <c r="B8" s="1" t="s">
        <v>0</v>
      </c>
      <c r="C8" s="1" t="s">
        <v>39</v>
      </c>
      <c r="D8" s="1" t="s">
        <v>1</v>
      </c>
      <c r="E8" s="1" t="s">
        <v>100</v>
      </c>
      <c r="F8" s="1" t="s">
        <v>101</v>
      </c>
      <c r="G8" s="1" t="s">
        <v>38</v>
      </c>
    </row>
    <row r="9" spans="1:7" s="39" customFormat="1" ht="47.25">
      <c r="A9" s="35" t="s">
        <v>59</v>
      </c>
      <c r="B9" s="12" t="s">
        <v>40</v>
      </c>
      <c r="C9" s="13">
        <v>962</v>
      </c>
      <c r="D9" s="13"/>
      <c r="E9" s="31">
        <f>E10</f>
        <v>5017.7</v>
      </c>
      <c r="F9" s="31">
        <f>F10</f>
        <v>4885.4</v>
      </c>
      <c r="G9" s="43">
        <f>F9/E9</f>
        <v>0.9736333379835382</v>
      </c>
    </row>
    <row r="10" spans="1:7" s="17" customFormat="1" ht="18.75">
      <c r="A10" s="36" t="s">
        <v>60</v>
      </c>
      <c r="B10" s="11" t="s">
        <v>15</v>
      </c>
      <c r="C10" s="29" t="s">
        <v>43</v>
      </c>
      <c r="D10" s="29" t="s">
        <v>17</v>
      </c>
      <c r="E10" s="32">
        <f>E11+E12</f>
        <v>5017.7</v>
      </c>
      <c r="F10" s="32">
        <f>F11+F12</f>
        <v>4885.4</v>
      </c>
      <c r="G10" s="44">
        <f aca="true" t="shared" si="0" ref="G10:G43">F10/E10</f>
        <v>0.9736333379835382</v>
      </c>
    </row>
    <row r="11" spans="1:7" s="17" customFormat="1" ht="31.5">
      <c r="A11" s="36" t="s">
        <v>61</v>
      </c>
      <c r="B11" s="11" t="s">
        <v>41</v>
      </c>
      <c r="C11" s="29" t="s">
        <v>43</v>
      </c>
      <c r="D11" s="29" t="s">
        <v>16</v>
      </c>
      <c r="E11" s="30">
        <v>1226</v>
      </c>
      <c r="F11" s="32">
        <v>1216</v>
      </c>
      <c r="G11" s="44">
        <f t="shared" si="0"/>
        <v>0.9918433931484503</v>
      </c>
    </row>
    <row r="12" spans="1:7" ht="47.25">
      <c r="A12" s="36" t="s">
        <v>67</v>
      </c>
      <c r="B12" s="11" t="s">
        <v>42</v>
      </c>
      <c r="C12" s="29" t="s">
        <v>43</v>
      </c>
      <c r="D12" s="29" t="s">
        <v>3</v>
      </c>
      <c r="E12" s="30">
        <v>3791.7</v>
      </c>
      <c r="F12" s="32">
        <v>3669.4</v>
      </c>
      <c r="G12" s="44">
        <f t="shared" si="0"/>
        <v>0.9677453385025188</v>
      </c>
    </row>
    <row r="13" spans="1:7" ht="31.5">
      <c r="A13" s="2" t="s">
        <v>4</v>
      </c>
      <c r="B13" s="2" t="s">
        <v>57</v>
      </c>
      <c r="C13" s="3">
        <v>930</v>
      </c>
      <c r="D13" s="3"/>
      <c r="E13" s="4">
        <f>E14+E20+E23+E26+E28+E31+E34+E39+E41</f>
        <v>67345.3</v>
      </c>
      <c r="F13" s="4">
        <f>F14+F20+F23+F26+F28+F31+F34+F39+F41</f>
        <v>64358.600000000006</v>
      </c>
      <c r="G13" s="43">
        <f t="shared" si="0"/>
        <v>0.9556509511428415</v>
      </c>
    </row>
    <row r="14" spans="1:7" ht="18.75">
      <c r="A14" s="18" t="s">
        <v>62</v>
      </c>
      <c r="B14" s="10" t="s">
        <v>15</v>
      </c>
      <c r="C14" s="5">
        <v>930</v>
      </c>
      <c r="D14" s="19" t="s">
        <v>17</v>
      </c>
      <c r="E14" s="19">
        <f>E15+E18+E19</f>
        <v>16135.7</v>
      </c>
      <c r="F14" s="19">
        <f>F15+F18+F19</f>
        <v>15469.9</v>
      </c>
      <c r="G14" s="44">
        <f t="shared" si="0"/>
        <v>0.9587374579348896</v>
      </c>
    </row>
    <row r="15" spans="1:7" ht="48">
      <c r="A15" s="18" t="s">
        <v>70</v>
      </c>
      <c r="B15" s="10" t="s">
        <v>22</v>
      </c>
      <c r="C15" s="5">
        <v>930</v>
      </c>
      <c r="D15" s="19" t="s">
        <v>23</v>
      </c>
      <c r="E15" s="19">
        <v>15985.7</v>
      </c>
      <c r="F15" s="20">
        <v>15424.9</v>
      </c>
      <c r="G15" s="44">
        <f t="shared" si="0"/>
        <v>0.9649186460398981</v>
      </c>
    </row>
    <row r="16" spans="1:7" ht="48">
      <c r="A16" s="18"/>
      <c r="B16" s="10" t="s">
        <v>44</v>
      </c>
      <c r="C16" s="5">
        <v>930</v>
      </c>
      <c r="D16" s="19" t="s">
        <v>23</v>
      </c>
      <c r="E16" s="19">
        <v>6.5</v>
      </c>
      <c r="F16" s="20">
        <v>0</v>
      </c>
      <c r="G16" s="44">
        <f t="shared" si="0"/>
        <v>0</v>
      </c>
    </row>
    <row r="17" spans="1:7" s="22" customFormat="1" ht="48">
      <c r="A17" s="18"/>
      <c r="B17" s="10" t="s">
        <v>52</v>
      </c>
      <c r="C17" s="5">
        <v>930</v>
      </c>
      <c r="D17" s="7" t="s">
        <v>23</v>
      </c>
      <c r="E17" s="19">
        <v>1739.4</v>
      </c>
      <c r="F17" s="20">
        <v>1723.9</v>
      </c>
      <c r="G17" s="44">
        <f>F17/E17</f>
        <v>0.9910888812234103</v>
      </c>
    </row>
    <row r="18" spans="1:7" ht="18.75">
      <c r="A18" s="18" t="s">
        <v>71</v>
      </c>
      <c r="B18" s="10" t="s">
        <v>55</v>
      </c>
      <c r="C18" s="5">
        <v>930</v>
      </c>
      <c r="D18" s="7" t="s">
        <v>33</v>
      </c>
      <c r="E18" s="19">
        <v>100</v>
      </c>
      <c r="F18" s="20">
        <v>0</v>
      </c>
      <c r="G18" s="44">
        <f t="shared" si="0"/>
        <v>0</v>
      </c>
    </row>
    <row r="19" spans="1:7" ht="18.75">
      <c r="A19" s="18" t="s">
        <v>72</v>
      </c>
      <c r="B19" s="10" t="s">
        <v>56</v>
      </c>
      <c r="C19" s="5">
        <v>930</v>
      </c>
      <c r="D19" s="7" t="s">
        <v>27</v>
      </c>
      <c r="E19" s="19">
        <v>50</v>
      </c>
      <c r="F19" s="20">
        <v>45</v>
      </c>
      <c r="G19" s="44">
        <f t="shared" si="0"/>
        <v>0.9</v>
      </c>
    </row>
    <row r="20" spans="1:7" s="22" customFormat="1" ht="32.25">
      <c r="A20" s="18" t="s">
        <v>73</v>
      </c>
      <c r="B20" s="10" t="s">
        <v>18</v>
      </c>
      <c r="C20" s="5">
        <v>930</v>
      </c>
      <c r="D20" s="7" t="s">
        <v>19</v>
      </c>
      <c r="E20" s="19">
        <f>E21+E22</f>
        <v>795</v>
      </c>
      <c r="F20" s="19">
        <f>F21+F22</f>
        <v>513.4</v>
      </c>
      <c r="G20" s="44">
        <f t="shared" si="0"/>
        <v>0.6457861635220126</v>
      </c>
    </row>
    <row r="21" spans="1:7" ht="32.25">
      <c r="A21" s="18" t="s">
        <v>74</v>
      </c>
      <c r="B21" s="10" t="s">
        <v>45</v>
      </c>
      <c r="C21" s="5">
        <v>930</v>
      </c>
      <c r="D21" s="7" t="s">
        <v>7</v>
      </c>
      <c r="E21" s="19">
        <v>235</v>
      </c>
      <c r="F21" s="20">
        <v>25.4</v>
      </c>
      <c r="G21" s="44">
        <f t="shared" si="0"/>
        <v>0.10808510638297872</v>
      </c>
    </row>
    <row r="22" spans="1:7" ht="32.25">
      <c r="A22" s="18" t="s">
        <v>96</v>
      </c>
      <c r="B22" s="10" t="s">
        <v>95</v>
      </c>
      <c r="C22" s="5">
        <v>930</v>
      </c>
      <c r="D22" s="7" t="s">
        <v>94</v>
      </c>
      <c r="E22" s="19">
        <v>560</v>
      </c>
      <c r="F22" s="20">
        <v>488</v>
      </c>
      <c r="G22" s="44">
        <f t="shared" si="0"/>
        <v>0.8714285714285714</v>
      </c>
    </row>
    <row r="23" spans="1:7" s="22" customFormat="1" ht="18.75">
      <c r="A23" s="18" t="s">
        <v>75</v>
      </c>
      <c r="B23" s="10" t="s">
        <v>47</v>
      </c>
      <c r="C23" s="5">
        <v>930</v>
      </c>
      <c r="D23" s="7" t="s">
        <v>46</v>
      </c>
      <c r="E23" s="19">
        <f>E24+E25</f>
        <v>619.2</v>
      </c>
      <c r="F23" s="19">
        <f>F24+F25</f>
        <v>618.8000000000001</v>
      </c>
      <c r="G23" s="44">
        <f t="shared" si="0"/>
        <v>0.9993540051679587</v>
      </c>
    </row>
    <row r="24" spans="1:7" ht="18.75">
      <c r="A24" s="18" t="s">
        <v>76</v>
      </c>
      <c r="B24" s="10" t="s">
        <v>49</v>
      </c>
      <c r="C24" s="5">
        <v>930</v>
      </c>
      <c r="D24" s="7" t="s">
        <v>48</v>
      </c>
      <c r="E24" s="19">
        <v>550.2</v>
      </c>
      <c r="F24" s="20">
        <v>550.2</v>
      </c>
      <c r="G24" s="44">
        <f t="shared" si="0"/>
        <v>1</v>
      </c>
    </row>
    <row r="25" spans="1:7" s="22" customFormat="1" ht="18.75">
      <c r="A25" s="18" t="s">
        <v>77</v>
      </c>
      <c r="B25" s="10" t="s">
        <v>69</v>
      </c>
      <c r="C25" s="5">
        <v>930</v>
      </c>
      <c r="D25" s="7" t="s">
        <v>68</v>
      </c>
      <c r="E25" s="19">
        <v>69</v>
      </c>
      <c r="F25" s="20">
        <v>68.6</v>
      </c>
      <c r="G25" s="44">
        <f t="shared" si="0"/>
        <v>0.9942028985507245</v>
      </c>
    </row>
    <row r="26" spans="1:7" ht="18.75">
      <c r="A26" s="18" t="s">
        <v>78</v>
      </c>
      <c r="B26" s="10" t="s">
        <v>5</v>
      </c>
      <c r="C26" s="5">
        <v>930</v>
      </c>
      <c r="D26" s="7" t="s">
        <v>6</v>
      </c>
      <c r="E26" s="19">
        <f>E27</f>
        <v>25370</v>
      </c>
      <c r="F26" s="19">
        <f>F27</f>
        <v>23893.2</v>
      </c>
      <c r="G26" s="44">
        <f t="shared" si="0"/>
        <v>0.9417895151754041</v>
      </c>
    </row>
    <row r="27" spans="1:7" ht="18.75">
      <c r="A27" s="18" t="s">
        <v>79</v>
      </c>
      <c r="B27" s="10" t="s">
        <v>25</v>
      </c>
      <c r="C27" s="5">
        <v>930</v>
      </c>
      <c r="D27" s="7" t="s">
        <v>26</v>
      </c>
      <c r="E27" s="19">
        <v>25370</v>
      </c>
      <c r="F27" s="20">
        <v>23893.2</v>
      </c>
      <c r="G27" s="44">
        <f t="shared" si="0"/>
        <v>0.9417895151754041</v>
      </c>
    </row>
    <row r="28" spans="1:7" s="22" customFormat="1" ht="18.75">
      <c r="A28" s="18" t="s">
        <v>80</v>
      </c>
      <c r="B28" s="10" t="s">
        <v>9</v>
      </c>
      <c r="C28" s="5">
        <v>930</v>
      </c>
      <c r="D28" s="7" t="s">
        <v>10</v>
      </c>
      <c r="E28" s="19">
        <f>E30+E29</f>
        <v>105.5</v>
      </c>
      <c r="F28" s="19">
        <f>F30+F29</f>
        <v>79.5</v>
      </c>
      <c r="G28" s="44">
        <f t="shared" si="0"/>
        <v>0.7535545023696683</v>
      </c>
    </row>
    <row r="29" spans="1:7" ht="32.25">
      <c r="A29" s="18" t="s">
        <v>81</v>
      </c>
      <c r="B29" s="10" t="s">
        <v>50</v>
      </c>
      <c r="C29" s="5">
        <v>930</v>
      </c>
      <c r="D29" s="7" t="s">
        <v>51</v>
      </c>
      <c r="E29" s="40">
        <v>55.5</v>
      </c>
      <c r="F29" s="40">
        <v>29.5</v>
      </c>
      <c r="G29" s="44">
        <f t="shared" si="0"/>
        <v>0.5315315315315315</v>
      </c>
    </row>
    <row r="30" spans="1:7" ht="18.75">
      <c r="A30" s="18" t="s">
        <v>82</v>
      </c>
      <c r="B30" s="10" t="s">
        <v>98</v>
      </c>
      <c r="C30" s="5">
        <v>930</v>
      </c>
      <c r="D30" s="7" t="s">
        <v>97</v>
      </c>
      <c r="E30" s="40">
        <v>50</v>
      </c>
      <c r="F30" s="41">
        <v>50</v>
      </c>
      <c r="G30" s="44">
        <f t="shared" si="0"/>
        <v>1</v>
      </c>
    </row>
    <row r="31" spans="1:7" s="22" customFormat="1" ht="18.75">
      <c r="A31" s="18" t="s">
        <v>83</v>
      </c>
      <c r="B31" s="10" t="s">
        <v>64</v>
      </c>
      <c r="C31" s="5">
        <v>930</v>
      </c>
      <c r="D31" s="7" t="s">
        <v>11</v>
      </c>
      <c r="E31" s="19">
        <f>E32+E33</f>
        <v>9154.5</v>
      </c>
      <c r="F31" s="19">
        <f>F32+F33</f>
        <v>9089.900000000001</v>
      </c>
      <c r="G31" s="44">
        <f t="shared" si="0"/>
        <v>0.9929433611884867</v>
      </c>
    </row>
    <row r="32" spans="1:7" ht="18.75">
      <c r="A32" s="18" t="s">
        <v>84</v>
      </c>
      <c r="B32" s="10" t="s">
        <v>20</v>
      </c>
      <c r="C32" s="5">
        <v>930</v>
      </c>
      <c r="D32" s="7" t="s">
        <v>12</v>
      </c>
      <c r="E32" s="19">
        <v>4736</v>
      </c>
      <c r="F32" s="20">
        <v>4708.8</v>
      </c>
      <c r="G32" s="44">
        <f t="shared" si="0"/>
        <v>0.9942567567567568</v>
      </c>
    </row>
    <row r="33" spans="1:7" ht="18.75">
      <c r="A33" s="18" t="s">
        <v>85</v>
      </c>
      <c r="B33" s="10" t="s">
        <v>66</v>
      </c>
      <c r="C33" s="5">
        <v>930</v>
      </c>
      <c r="D33" s="7" t="s">
        <v>65</v>
      </c>
      <c r="E33" s="19">
        <v>4418.5</v>
      </c>
      <c r="F33" s="20">
        <v>4381.1</v>
      </c>
      <c r="G33" s="44">
        <f t="shared" si="0"/>
        <v>0.9915355890007922</v>
      </c>
    </row>
    <row r="34" spans="1:7" ht="18.75">
      <c r="A34" s="18" t="s">
        <v>86</v>
      </c>
      <c r="B34" s="10" t="s">
        <v>13</v>
      </c>
      <c r="C34" s="5">
        <v>930</v>
      </c>
      <c r="D34" s="7" t="s">
        <v>14</v>
      </c>
      <c r="E34" s="19">
        <f>E35+E36</f>
        <v>10793.4</v>
      </c>
      <c r="F34" s="19">
        <f>F35+F36</f>
        <v>10719.800000000001</v>
      </c>
      <c r="G34" s="44">
        <f t="shared" si="0"/>
        <v>0.9931810180295367</v>
      </c>
    </row>
    <row r="35" spans="1:7" ht="18.75">
      <c r="A35" s="18" t="s">
        <v>87</v>
      </c>
      <c r="B35" s="10" t="s">
        <v>31</v>
      </c>
      <c r="C35" s="5">
        <v>930</v>
      </c>
      <c r="D35" s="7" t="s">
        <v>32</v>
      </c>
      <c r="E35" s="19">
        <v>456</v>
      </c>
      <c r="F35" s="20">
        <v>455.7</v>
      </c>
      <c r="G35" s="44">
        <f t="shared" si="0"/>
        <v>0.9993421052631579</v>
      </c>
    </row>
    <row r="36" spans="1:7" s="22" customFormat="1" ht="18.75">
      <c r="A36" s="18" t="s">
        <v>88</v>
      </c>
      <c r="B36" s="10" t="s">
        <v>99</v>
      </c>
      <c r="C36" s="5">
        <v>930</v>
      </c>
      <c r="D36" s="24">
        <v>1004</v>
      </c>
      <c r="E36" s="19">
        <f>E37+E38</f>
        <v>10337.4</v>
      </c>
      <c r="F36" s="19">
        <f>F37+F38</f>
        <v>10264.1</v>
      </c>
      <c r="G36" s="44">
        <f t="shared" si="0"/>
        <v>0.992909242169211</v>
      </c>
    </row>
    <row r="37" spans="1:7" ht="63.75">
      <c r="A37" s="18"/>
      <c r="B37" s="10" t="s">
        <v>53</v>
      </c>
      <c r="C37" s="5">
        <v>930</v>
      </c>
      <c r="D37" s="7" t="s">
        <v>24</v>
      </c>
      <c r="E37" s="19">
        <v>8068.3</v>
      </c>
      <c r="F37" s="20">
        <v>8021.5</v>
      </c>
      <c r="G37" s="44">
        <f>F37/E37</f>
        <v>0.9941995215844726</v>
      </c>
    </row>
    <row r="38" spans="1:7" s="22" customFormat="1" ht="48">
      <c r="A38" s="18"/>
      <c r="B38" s="10" t="s">
        <v>54</v>
      </c>
      <c r="C38" s="5">
        <v>930</v>
      </c>
      <c r="D38" s="7" t="s">
        <v>24</v>
      </c>
      <c r="E38" s="19">
        <v>2269.1</v>
      </c>
      <c r="F38" s="20">
        <v>2242.6</v>
      </c>
      <c r="G38" s="44">
        <f t="shared" si="0"/>
        <v>0.9883213608919836</v>
      </c>
    </row>
    <row r="39" spans="1:7" ht="18.75">
      <c r="A39" s="18" t="s">
        <v>89</v>
      </c>
      <c r="B39" s="11" t="s">
        <v>34</v>
      </c>
      <c r="C39" s="5">
        <v>930</v>
      </c>
      <c r="D39" s="7" t="s">
        <v>35</v>
      </c>
      <c r="E39" s="19">
        <f>E40</f>
        <v>180</v>
      </c>
      <c r="F39" s="20">
        <f>F40</f>
        <v>94.7</v>
      </c>
      <c r="G39" s="44">
        <f t="shared" si="0"/>
        <v>0.5261111111111111</v>
      </c>
    </row>
    <row r="40" spans="1:7" ht="18.75">
      <c r="A40" s="18" t="s">
        <v>90</v>
      </c>
      <c r="B40" s="8" t="s">
        <v>36</v>
      </c>
      <c r="C40" s="5">
        <v>930</v>
      </c>
      <c r="D40" s="7" t="s">
        <v>30</v>
      </c>
      <c r="E40" s="19">
        <v>180</v>
      </c>
      <c r="F40" s="20">
        <v>94.7</v>
      </c>
      <c r="G40" s="44">
        <f t="shared" si="0"/>
        <v>0.5261111111111111</v>
      </c>
    </row>
    <row r="41" spans="1:7" ht="18" customHeight="1">
      <c r="A41" s="18" t="s">
        <v>91</v>
      </c>
      <c r="B41" s="8" t="s">
        <v>58</v>
      </c>
      <c r="C41" s="5">
        <v>930</v>
      </c>
      <c r="D41" s="7" t="s">
        <v>37</v>
      </c>
      <c r="E41" s="19">
        <f>E42</f>
        <v>4192</v>
      </c>
      <c r="F41" s="19">
        <f>F42</f>
        <v>3879.4</v>
      </c>
      <c r="G41" s="44">
        <f t="shared" si="0"/>
        <v>0.9254293893129771</v>
      </c>
    </row>
    <row r="42" spans="1:7" ht="18" customHeight="1">
      <c r="A42" s="25" t="s">
        <v>92</v>
      </c>
      <c r="B42" s="11" t="s">
        <v>21</v>
      </c>
      <c r="C42" s="5">
        <v>930</v>
      </c>
      <c r="D42" s="7" t="s">
        <v>29</v>
      </c>
      <c r="E42" s="19">
        <v>4192</v>
      </c>
      <c r="F42" s="20">
        <v>3879.4</v>
      </c>
      <c r="G42" s="44">
        <f t="shared" si="0"/>
        <v>0.9254293893129771</v>
      </c>
    </row>
    <row r="43" spans="1:7" ht="18" customHeight="1">
      <c r="A43" s="21"/>
      <c r="B43" s="9" t="s">
        <v>8</v>
      </c>
      <c r="C43" s="6"/>
      <c r="D43" s="26"/>
      <c r="E43" s="23">
        <f>E13+E9</f>
        <v>72363</v>
      </c>
      <c r="F43" s="23">
        <f>F13+F9</f>
        <v>69244</v>
      </c>
      <c r="G43" s="43">
        <f t="shared" si="0"/>
        <v>0.9568978621671296</v>
      </c>
    </row>
    <row r="44" ht="18" customHeight="1">
      <c r="F44" s="27"/>
    </row>
    <row r="45" ht="18" customHeight="1"/>
    <row r="46" ht="18" customHeight="1"/>
  </sheetData>
  <sheetProtection/>
  <mergeCells count="7">
    <mergeCell ref="F1:G1"/>
    <mergeCell ref="F3:G3"/>
    <mergeCell ref="A7:E7"/>
    <mergeCell ref="B2:G2"/>
    <mergeCell ref="A4:G4"/>
    <mergeCell ref="A5:G5"/>
    <mergeCell ref="A6:G6"/>
  </mergeCells>
  <printOptions/>
  <pageMargins left="0.5905511811023623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valpo</dc:creator>
  <cp:keywords/>
  <dc:description/>
  <cp:lastModifiedBy>Валентина В.В. Чиркова</cp:lastModifiedBy>
  <cp:lastPrinted>2018-03-19T12:24:33Z</cp:lastPrinted>
  <dcterms:created xsi:type="dcterms:W3CDTF">2005-02-08T11:09:27Z</dcterms:created>
  <dcterms:modified xsi:type="dcterms:W3CDTF">2018-04-28T07:08:03Z</dcterms:modified>
  <cp:category/>
  <cp:version/>
  <cp:contentType/>
  <cp:contentStatus/>
</cp:coreProperties>
</file>