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k\Downloads\26-12-2017_13-22-02\30\"/>
    </mc:Choice>
  </mc:AlternateContent>
  <bookViews>
    <workbookView xWindow="0" yWindow="0" windowWidth="19200" windowHeight="8220"/>
  </bookViews>
  <sheets>
    <sheet name="приложение 2" sheetId="1" r:id="rId1"/>
    <sheet name="Приложение 3" sheetId="2" r:id="rId2"/>
    <sheet name="Приложение 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F154" i="1" s="1"/>
  <c r="F153" i="1"/>
  <c r="F152" i="1" s="1"/>
  <c r="F151" i="1" s="1"/>
  <c r="F149" i="1"/>
  <c r="F148" i="1"/>
  <c r="F147" i="1" s="1"/>
  <c r="F146" i="1" s="1"/>
  <c r="F144" i="1"/>
  <c r="F143" i="1"/>
  <c r="F139" i="1" s="1"/>
  <c r="F141" i="1"/>
  <c r="F140" i="1"/>
  <c r="F138" i="1"/>
  <c r="F137" i="1" s="1"/>
  <c r="F136" i="1"/>
  <c r="F135" i="1" s="1"/>
  <c r="F134" i="1" s="1"/>
  <c r="F133" i="1"/>
  <c r="F132" i="1"/>
  <c r="F131" i="1"/>
  <c r="F130" i="1"/>
  <c r="F128" i="1"/>
  <c r="F127" i="1"/>
  <c r="F126" i="1"/>
  <c r="F125" i="1"/>
  <c r="F124" i="1"/>
  <c r="F123" i="1"/>
  <c r="F122" i="1" s="1"/>
  <c r="F120" i="1"/>
  <c r="F119" i="1"/>
  <c r="F118" i="1"/>
  <c r="F116" i="1"/>
  <c r="F115" i="1"/>
  <c r="F114" i="1" s="1"/>
  <c r="F113" i="1" s="1"/>
  <c r="F111" i="1"/>
  <c r="F110" i="1"/>
  <c r="F108" i="1"/>
  <c r="F107" i="1"/>
  <c r="F105" i="1"/>
  <c r="F104" i="1"/>
  <c r="F102" i="1"/>
  <c r="F101" i="1"/>
  <c r="F99" i="1"/>
  <c r="F98" i="1"/>
  <c r="F96" i="1"/>
  <c r="F95" i="1"/>
  <c r="F94" i="1" s="1"/>
  <c r="F93" i="1" s="1"/>
  <c r="F92" i="1" s="1"/>
  <c r="F90" i="1"/>
  <c r="F89" i="1" s="1"/>
  <c r="F88" i="1" s="1"/>
  <c r="F87" i="1"/>
  <c r="F86" i="1"/>
  <c r="F85" i="1"/>
  <c r="F84" i="1"/>
  <c r="F83" i="1" s="1"/>
  <c r="F81" i="1"/>
  <c r="F80" i="1" s="1"/>
  <c r="F67" i="1" s="1"/>
  <c r="F66" i="1" s="1"/>
  <c r="F78" i="1"/>
  <c r="F77" i="1"/>
  <c r="F75" i="1"/>
  <c r="F74" i="1"/>
  <c r="F72" i="1"/>
  <c r="F71" i="1"/>
  <c r="F69" i="1"/>
  <c r="F68" i="1"/>
  <c r="F64" i="1"/>
  <c r="F63" i="1"/>
  <c r="F62" i="1"/>
  <c r="F61" i="1" s="1"/>
  <c r="F59" i="1"/>
  <c r="F58" i="1" s="1"/>
  <c r="F56" i="1"/>
  <c r="F55" i="1" s="1"/>
  <c r="F53" i="1"/>
  <c r="F52" i="1" s="1"/>
  <c r="F50" i="1"/>
  <c r="F49" i="1"/>
  <c r="F45" i="1"/>
  <c r="F44" i="1"/>
  <c r="F42" i="1"/>
  <c r="F40" i="1"/>
  <c r="F39" i="1"/>
  <c r="F37" i="1"/>
  <c r="F36" i="1"/>
  <c r="F35" i="1"/>
  <c r="F34" i="1" s="1"/>
  <c r="F32" i="1"/>
  <c r="F29" i="1"/>
  <c r="F28" i="1"/>
  <c r="F26" i="1"/>
  <c r="F25" i="1"/>
  <c r="F24" i="1"/>
  <c r="F22" i="1"/>
  <c r="F20" i="1"/>
  <c r="F19" i="1"/>
  <c r="F17" i="1"/>
  <c r="F16" i="1"/>
  <c r="F15" i="1" s="1"/>
  <c r="F13" i="1"/>
  <c r="F12" i="1"/>
  <c r="F11" i="1"/>
  <c r="D35" i="3"/>
  <c r="D33" i="3"/>
  <c r="D30" i="3"/>
  <c r="D29" i="3"/>
  <c r="D27" i="3"/>
  <c r="D24" i="3"/>
  <c r="D22" i="3"/>
  <c r="D19" i="3"/>
  <c r="D16" i="3"/>
  <c r="D10" i="3"/>
  <c r="D37" i="3" s="1"/>
  <c r="G157" i="2"/>
  <c r="G156" i="2" s="1"/>
  <c r="G155" i="2"/>
  <c r="G154" i="2" s="1"/>
  <c r="G153" i="2" s="1"/>
  <c r="G151" i="2"/>
  <c r="G150" i="2"/>
  <c r="G149" i="2" s="1"/>
  <c r="G148" i="2" s="1"/>
  <c r="G146" i="2"/>
  <c r="G145" i="2"/>
  <c r="G141" i="2" s="1"/>
  <c r="G143" i="2"/>
  <c r="G142" i="2"/>
  <c r="G140" i="2"/>
  <c r="G139" i="2" s="1"/>
  <c r="G138" i="2"/>
  <c r="G137" i="2" s="1"/>
  <c r="G136" i="2" s="1"/>
  <c r="G135" i="2"/>
  <c r="G134" i="2"/>
  <c r="G133" i="2"/>
  <c r="G132" i="2"/>
  <c r="G130" i="2"/>
  <c r="G129" i="2"/>
  <c r="G128" i="2"/>
  <c r="G127" i="2"/>
  <c r="G126" i="2"/>
  <c r="G125" i="2"/>
  <c r="G124" i="2" s="1"/>
  <c r="G122" i="2"/>
  <c r="G121" i="2"/>
  <c r="G120" i="2"/>
  <c r="G118" i="2"/>
  <c r="G117" i="2"/>
  <c r="G116" i="2" s="1"/>
  <c r="G115" i="2" s="1"/>
  <c r="G113" i="2"/>
  <c r="G112" i="2"/>
  <c r="G110" i="2"/>
  <c r="G109" i="2"/>
  <c r="G107" i="2"/>
  <c r="G106" i="2"/>
  <c r="G104" i="2"/>
  <c r="G103" i="2"/>
  <c r="G101" i="2"/>
  <c r="G100" i="2"/>
  <c r="G98" i="2"/>
  <c r="G97" i="2"/>
  <c r="G96" i="2" s="1"/>
  <c r="G95" i="2" s="1"/>
  <c r="G94" i="2" s="1"/>
  <c r="G92" i="2"/>
  <c r="G91" i="2" s="1"/>
  <c r="G90" i="2" s="1"/>
  <c r="G89" i="2"/>
  <c r="G88" i="2"/>
  <c r="G87" i="2"/>
  <c r="G86" i="2"/>
  <c r="G85" i="2" s="1"/>
  <c r="G83" i="2"/>
  <c r="G82" i="2" s="1"/>
  <c r="G69" i="2" s="1"/>
  <c r="G68" i="2" s="1"/>
  <c r="G80" i="2"/>
  <c r="G79" i="2"/>
  <c r="G77" i="2"/>
  <c r="G76" i="2"/>
  <c r="G74" i="2"/>
  <c r="G73" i="2"/>
  <c r="G71" i="2"/>
  <c r="G70" i="2"/>
  <c r="G66" i="2"/>
  <c r="G65" i="2"/>
  <c r="G64" i="2"/>
  <c r="G63" i="2" s="1"/>
  <c r="G61" i="2"/>
  <c r="G60" i="2" s="1"/>
  <c r="G58" i="2"/>
  <c r="G57" i="2" s="1"/>
  <c r="G55" i="2"/>
  <c r="G54" i="2" s="1"/>
  <c r="G52" i="2"/>
  <c r="G51" i="2"/>
  <c r="G47" i="2"/>
  <c r="G46" i="2"/>
  <c r="G44" i="2"/>
  <c r="G42" i="2"/>
  <c r="G41" i="2"/>
  <c r="G39" i="2"/>
  <c r="G38" i="2"/>
  <c r="G37" i="2"/>
  <c r="G36" i="2" s="1"/>
  <c r="G34" i="2"/>
  <c r="G31" i="2"/>
  <c r="G30" i="2"/>
  <c r="G26" i="2"/>
  <c r="G25" i="2"/>
  <c r="G24" i="2"/>
  <c r="G22" i="2"/>
  <c r="G20" i="2"/>
  <c r="G19" i="2"/>
  <c r="G17" i="2"/>
  <c r="G16" i="2"/>
  <c r="G15" i="2" s="1"/>
  <c r="G10" i="2" s="1"/>
  <c r="G9" i="2" s="1"/>
  <c r="G13" i="2"/>
  <c r="G12" i="2"/>
  <c r="G11" i="2"/>
  <c r="F48" i="1" l="1"/>
  <c r="F31" i="1"/>
  <c r="F27" i="1" s="1"/>
  <c r="F10" i="1" s="1"/>
  <c r="F156" i="1" s="1"/>
  <c r="G50" i="2"/>
  <c r="G33" i="2"/>
  <c r="G29" i="2" s="1"/>
  <c r="G28" i="2" s="1"/>
  <c r="G27" i="2" s="1"/>
  <c r="G158" i="2" s="1"/>
</calcChain>
</file>

<file path=xl/sharedStrings.xml><?xml version="1.0" encoding="utf-8"?>
<sst xmlns="http://schemas.openxmlformats.org/spreadsheetml/2006/main" count="1422" uniqueCount="350">
  <si>
    <t>№        п/п</t>
  </si>
  <si>
    <t xml:space="preserve"> Наименование статей</t>
  </si>
  <si>
    <t>Код по ГРБС</t>
  </si>
  <si>
    <t>Код раздела и подраздела</t>
  </si>
  <si>
    <t>Код целевой статьи</t>
  </si>
  <si>
    <t>Код вида расходов</t>
  </si>
  <si>
    <t>План на 2018 год</t>
  </si>
  <si>
    <t>1</t>
  </si>
  <si>
    <t>МУНИЦИПАЛЬНЫЙ СОВЕТ МУНИЦИПАЛЬНОГО ОБРАЗОВАНИЯ МУНИЦИПАЛЬНЫЙ ОКРУГ КРАСНЕНЬКАЯ РЕЧКА</t>
  </si>
  <si>
    <t>962</t>
  </si>
  <si>
    <t>1.1</t>
  </si>
  <si>
    <t>ОБЩЕГОСУДАРСТВЕННЫЕ ВОПРОСЫ</t>
  </si>
  <si>
    <t>0100</t>
  </si>
  <si>
    <t>1.1.1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</si>
  <si>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</si>
  <si>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</si>
  <si>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1.1.1.1</t>
  </si>
  <si>
    <t>Глава муниципального образования</t>
  </si>
  <si>
    <t>00200 0001 1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</si>
  <si>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</si>
  <si>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100</t>
  </si>
  <si>
    <t>Расходы на выплаты персоналу государственных
(муниципальных) органов</t>
  </si>
  <si>
    <t>120</t>
  </si>
  <si>
    <t>1.1.2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</si>
  <si>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</si>
  <si>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0103</t>
  </si>
  <si>
    <t>1.1.2.1</t>
  </si>
  <si>
    <t>Компенсации депутатам, осуществляющим свои полномочия на непостоянной основе</t>
  </si>
  <si>
    <t>00200 0002 1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</si>
  <si>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</si>
  <si>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</si>
  <si>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1.1.2.2</t>
  </si>
  <si>
    <t>Содержание и обеспечение деятельности представительного органа муниципального образования</t>
  </si>
  <si>
    <t>00200 0001 2</t>
  </si>
  <si>
    <t>Закупка товаров, работ и услуг для государственных 
(муниципальных) нужд</t>
  </si>
  <si>
    <t>200</t>
  </si>
  <si>
    <t>Иные закупки товаров, работ и услуг для обеспечения
государственных (муниципальных) нужд</t>
  </si>
  <si>
    <t>240</t>
  </si>
  <si>
    <t>1.1.2.3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</si>
  <si>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</si>
  <si>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>09200 0044 1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</si>
  <si>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</si>
  <si>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</si>
  <si>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</si>
  <si>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</si>
  <si>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</si>
  <si>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МЕСТНАЯ АДМИНИСТРАЦИЯ МУНИЦИПАЛЬНОГО ОБРАЗОВАНИЯ КРАСНЕНЬКАЯ РЕЧКА</t>
  </si>
  <si>
    <t>930</t>
  </si>
  <si>
    <t>2.1</t>
  </si>
  <si>
    <t>2.1.1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</si>
  <si>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</si>
  <si>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0104</t>
  </si>
  <si>
    <t>2.1.1.1</t>
  </si>
  <si>
    <t>Глава местной администрации (исполнительно-распорядительного органа муниципального образования)</t>
  </si>
  <si>
    <t>00200 0003 1</t>
  </si>
  <si>
    <t>2.1.1.2.</t>
  </si>
  <si>
    <t>Содержание и обеспечение деятельности местной администрации по решению вопросов местного значения</t>
  </si>
  <si>
    <t>00200 0003 2</t>
  </si>
  <si>
    <t>2.1.1.3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</si>
  <si>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</si>
  <si>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 0</t>
  </si>
  <si>
    <t>2.1.1.4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</si>
  <si>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</si>
  <si>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 0</t>
  </si>
  <si>
    <t xml:space="preserve">Расходы на выплаты персоналу муниципальных органов </t>
  </si>
  <si>
    <t>2.1.2</t>
  </si>
  <si>
    <t>Резервные фонды</t>
  </si>
  <si>
    <t>0111</t>
  </si>
  <si>
    <t>2.1.2.1</t>
  </si>
  <si>
    <t xml:space="preserve">Формирование резервного фонда местной администрации муниципального образования </t>
  </si>
  <si>
    <t>07000 0006 1</t>
  </si>
  <si>
    <t>Резервные средства</t>
  </si>
  <si>
    <t>870</t>
  </si>
  <si>
    <t>2.1.3</t>
  </si>
  <si>
    <t>Другие общегосударственные вопросы</t>
  </si>
  <si>
    <t>0113</t>
  </si>
  <si>
    <t>2.1.3.1</t>
  </si>
  <si>
    <t>Формирование архивных фондов органов местного самоуправления,муниципальных предприятий и учреждений</t>
  </si>
  <si>
    <t>09000 0007 1</t>
  </si>
  <si>
    <t>2.1.3.2</t>
  </si>
  <si>
    <t>Формирование  и размещение муниципального заказа</t>
  </si>
  <si>
    <t>09000 0007 2</t>
  </si>
  <si>
    <t>2.1.3.3</t>
  </si>
  <si>
    <t xml:space="preserve">Ведомственная целевая программа "Содержание муниципальной информационной службы на территории муниципального образования МО Красненькая речка на 2018 год" </t>
  </si>
  <si>
    <t>09000 0007 3</t>
  </si>
  <si>
    <t>2.1.3.4</t>
  </si>
  <si>
    <t xml:space="preserve">Ведомственная целевая программа "Участие в создании условий для реализации 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 на территории муниципального образования МО Красненькая речка на 2018 год" </t>
  </si>
  <si>
    <t>09000 0007 4</t>
  </si>
  <si>
    <t>2.2</t>
  </si>
  <si>
    <t>Национальная безопасность и правоохранительная деятельность</t>
  </si>
  <si>
    <t>0300</t>
  </si>
  <si>
    <t>2.2.1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</si>
  <si>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</si>
  <si>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</si>
  <si>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2.2.1.1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</si>
  <si>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</si>
  <si>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21900 0009 1</t>
  </si>
  <si>
    <t>2.2.2</t>
  </si>
  <si>
    <t>Другие вопросы в области национальной безопасности и правоохранительной деятельности</t>
  </si>
  <si>
    <t>0314</t>
  </si>
  <si>
    <t>Ведомственные целевые программы</t>
  </si>
  <si>
    <t>79500 0000 0</t>
  </si>
  <si>
    <t>2.2.2.1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</si>
  <si>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</si>
  <si>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79500 0049 1</t>
  </si>
  <si>
    <t>2.2.2.2</t>
  </si>
  <si>
    <t>Ведомственная целевая программа "Профилактика правонарушений на территории МО МО Красненькая речка"</t>
  </si>
  <si>
    <t>79500 0051 1</t>
  </si>
  <si>
    <t>2.2.2.3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</si>
  <si>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</si>
  <si>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79500 0053 1</t>
  </si>
  <si>
    <t>2.2.2.4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</si>
  <si>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</si>
  <si>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79500 0052 1</t>
  </si>
  <si>
    <t>2.2.2.5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</si>
  <si>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</si>
  <si>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79500 0054 1</t>
  </si>
  <si>
    <t>2.3</t>
  </si>
  <si>
    <t>Национальная экономика</t>
  </si>
  <si>
    <t>0400</t>
  </si>
  <si>
    <t>2.3.1</t>
  </si>
  <si>
    <t>Общеэкономические вопросы</t>
  </si>
  <si>
    <t>0401</t>
  </si>
  <si>
    <t>2.3.1.1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</si>
  <si>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</si>
  <si>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79500 0010 1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</si>
  <si>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</si>
  <si>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</si>
  <si>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</si>
  <si>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</si>
  <si>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2.3.2</t>
  </si>
  <si>
    <t>Другие вопросы в области национальной экономики</t>
  </si>
  <si>
    <t>0412</t>
  </si>
  <si>
    <t>2.3.2.1</t>
  </si>
  <si>
    <t>Ведомственная целевая программа "Содействие развитию малого бизнеса на территории МО МО Красненькая речка"</t>
  </si>
  <si>
    <t>34500 0012 1</t>
  </si>
  <si>
    <t>2.4</t>
  </si>
  <si>
    <t>Жилищно-коммунальное хозяйство</t>
  </si>
  <si>
    <t>0500</t>
  </si>
  <si>
    <t>2.4.1</t>
  </si>
  <si>
    <t>Благоустройство</t>
  </si>
  <si>
    <t>0503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</si>
  <si>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</si>
  <si>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60000 0000 0</t>
  </si>
  <si>
    <t>2.4.1.1</t>
  </si>
  <si>
    <t>Благоустройство придомовых и дворовых территорий</t>
  </si>
  <si>
    <t>60000 0013 0</t>
  </si>
  <si>
    <t>2.4.1.2</t>
  </si>
  <si>
    <t>Благоустройство территории муниципального образования, связанное с обеспечением  санитарного благополучия населения</t>
  </si>
  <si>
    <t>60000 0014 0</t>
  </si>
  <si>
    <t>2.4.1.3</t>
  </si>
  <si>
    <t>Озеленение территории муниципального образования</t>
  </si>
  <si>
    <t>60000 0015 0</t>
  </si>
  <si>
    <t>2.4.1.4</t>
  </si>
  <si>
    <t>Прочие мероприятия в области благоустройства</t>
  </si>
  <si>
    <t>60000 0016 0</t>
  </si>
  <si>
    <t>2.4.1.5</t>
  </si>
  <si>
    <t xml:space="preserve">Расходы софинансирования на текущий ремонт придомовых территорий и территорий дворов, включая проезды и въезды, пешеходные дорожки, уширения для дополнительных парковочных мест за счет средств местного бюджета ВМО Красненькая речка    </t>
  </si>
  <si>
    <t>60000 M1800</t>
  </si>
  <si>
    <t>244</t>
  </si>
  <si>
    <t>2.4.1.6</t>
  </si>
  <si>
    <t xml:space="preserve">Расходы софинансирования на текущий ремонт придомовых территорий и территорий дворов, включая проезды и въезды, пешеходные дорожки, уширения для дополнительных парковочных мест за счет средств бюджета Санкт-Петербурга    </t>
  </si>
  <si>
    <t>60000 S1800</t>
  </si>
  <si>
    <t xml:space="preserve">Иные закупки товаров, работ и услуг для обеспечения
государственных (муниципальных) нужд
</t>
  </si>
  <si>
    <t>2.5</t>
  </si>
  <si>
    <t>Образование</t>
  </si>
  <si>
    <t>0700</t>
  </si>
  <si>
    <t>2.5.1</t>
  </si>
  <si>
    <t>Профессиональная подготовка, переподготовка и повышение квалификации</t>
  </si>
  <si>
    <t>0705</t>
  </si>
  <si>
    <t>2.5.1.1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</si>
  <si>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</si>
  <si>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09200 0018 1</t>
  </si>
  <si>
    <t>2.5.2</t>
  </si>
  <si>
    <t>Другие вопросы в области образования</t>
  </si>
  <si>
    <t>0709</t>
  </si>
  <si>
    <t>2.5.2.1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</si>
  <si>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</si>
  <si>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43100 0019 1</t>
  </si>
  <si>
    <t>2.6</t>
  </si>
  <si>
    <t>Культура, кинематография</t>
  </si>
  <si>
    <t>0800</t>
  </si>
  <si>
    <t>2.6.1</t>
  </si>
  <si>
    <t>Культура</t>
  </si>
  <si>
    <t>0801</t>
  </si>
  <si>
    <t>2.6.1.1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</si>
  <si>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</si>
  <si>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45000 0020 1</t>
  </si>
  <si>
    <t>2.6.1.2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</si>
  <si>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</si>
  <si>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45000 0210 1</t>
  </si>
  <si>
    <t>2.6.2</t>
  </si>
  <si>
    <t xml:space="preserve">Другие вопросы в области культуры, кинематографии </t>
  </si>
  <si>
    <t>0804</t>
  </si>
  <si>
    <t>2.6.2.1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</si>
  <si>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</si>
  <si>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79500 0056 1</t>
  </si>
  <si>
    <t>Иные закупки товаров, работ и услуг для обеспечения муниципальных нужд</t>
  </si>
  <si>
    <t>2.7</t>
  </si>
  <si>
    <t>Социальная политика</t>
  </si>
  <si>
    <t>1000</t>
  </si>
  <si>
    <t>2.7.1</t>
  </si>
  <si>
    <t>Социальное обеспечение населения</t>
  </si>
  <si>
    <t>1003</t>
  </si>
  <si>
    <t>2.7.1.1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</si>
  <si>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</si>
  <si>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50500 0023 1</t>
  </si>
  <si>
    <t>Социальное обеспечение и иные выплаты 
населению</t>
  </si>
  <si>
    <t>300</t>
  </si>
  <si>
    <t>Публичные нормативные социальные выплаты гражданам</t>
  </si>
  <si>
    <t>310</t>
  </si>
  <si>
    <t>2.7.2</t>
  </si>
  <si>
    <t>Охрана семьи и детства</t>
  </si>
  <si>
    <t>1004</t>
  </si>
  <si>
    <t>2.7.2.1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</si>
  <si>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</si>
  <si>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 0</t>
  </si>
  <si>
    <t>2.7.2.2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</si>
  <si>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</si>
  <si>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 0</t>
  </si>
  <si>
    <t>Социальные выплаты гражданам, кроме публичных нормативных социальных выплат</t>
  </si>
  <si>
    <t>320</t>
  </si>
  <si>
    <t>2.8</t>
  </si>
  <si>
    <t>Физическая культура и спорт</t>
  </si>
  <si>
    <t>1100</t>
  </si>
  <si>
    <t>2.8.1</t>
  </si>
  <si>
    <t xml:space="preserve">Физическая культура </t>
  </si>
  <si>
    <t>1101</t>
  </si>
  <si>
    <t>2.8.1.1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</si>
  <si>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</si>
  <si>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51200 0024 1</t>
  </si>
  <si>
    <t>2.9</t>
  </si>
  <si>
    <t>Средства массовой информации</t>
  </si>
  <si>
    <t>1200</t>
  </si>
  <si>
    <t>2.9.1</t>
  </si>
  <si>
    <t>Периодическая печать и издательства</t>
  </si>
  <si>
    <t>1202</t>
  </si>
  <si>
    <t>2.9.1.1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</si>
  <si>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</si>
  <si>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>45700 0025 1</t>
  </si>
  <si>
    <t>ИТОГО:</t>
  </si>
  <si>
    <t>Приложение № 3</t>
  </si>
  <si>
    <t>к решению Муниципального Совета муниципального образования Красненькая речка</t>
  </si>
  <si>
    <t>от 22.12.201 № 30</t>
  </si>
  <si>
    <t>ВЕДОМСТВЕННАЯ СТРУКТУРА</t>
  </si>
  <si>
    <t xml:space="preserve"> РАСХОДОВ МЕСТНОГО БЮДЖЕТА НА 2018 год</t>
  </si>
  <si>
    <t>Приложение № 4</t>
  </si>
  <si>
    <t>от 22.12.2017 № 30</t>
  </si>
  <si>
    <t xml:space="preserve">РАСПРЕДЕЛЕНИЕ БЮДЖЕТНЫХ АССИГНОВАНИЙ </t>
  </si>
  <si>
    <t xml:space="preserve">  МЕСТНОГО БЮДЖЕТА ПО РАЗДЕЛАМ, ПОДРАЗДЕЛАМ </t>
  </si>
  <si>
    <t xml:space="preserve"> КЛАССИФИКАЦИИ РАСХОДОВ БЮДЖЕТА НА 2018 год</t>
  </si>
  <si>
    <t>1.2</t>
  </si>
  <si>
    <t>1.3</t>
  </si>
  <si>
    <t>1.4</t>
  </si>
  <si>
    <t>1.5</t>
  </si>
  <si>
    <t>3</t>
  </si>
  <si>
    <t>3.1</t>
  </si>
  <si>
    <t>3.2</t>
  </si>
  <si>
    <t>4</t>
  </si>
  <si>
    <t>4.1</t>
  </si>
  <si>
    <t>5</t>
  </si>
  <si>
    <t>5.1</t>
  </si>
  <si>
    <t>5.2</t>
  </si>
  <si>
    <t>6</t>
  </si>
  <si>
    <t>6.1.</t>
  </si>
  <si>
    <t>6.2.</t>
  </si>
  <si>
    <t>7</t>
  </si>
  <si>
    <t>7.1</t>
  </si>
  <si>
    <t>7.2.</t>
  </si>
  <si>
    <t>8</t>
  </si>
  <si>
    <t>8.1.</t>
  </si>
  <si>
    <t>9</t>
  </si>
  <si>
    <t>9.1</t>
  </si>
  <si>
    <t>Приложение № 2</t>
  </si>
  <si>
    <t xml:space="preserve">  МЕСТНОГО БЮДЖЕТА ПО РАЗДЕЛАМ, ПОДРАЗДЕЛАМ, ЦЕЛЕВЫМ СТАТЬЯМ,</t>
  </si>
  <si>
    <t>ГРУППАМ И ПОДГРУППАМ ВИДОВ РАСХОДОВ КЛАССИФИКАЦИИ РАСХОДОВ БЮДЖЕТА НА 2018 год</t>
  </si>
  <si>
    <t>1.2.1</t>
  </si>
  <si>
    <t>1.2.1.1</t>
  </si>
  <si>
    <t>1.2.2</t>
  </si>
  <si>
    <t>1.2.2.1</t>
  </si>
  <si>
    <t>1.2.2.2</t>
  </si>
  <si>
    <t xml:space="preserve">Закупка товаров, работ и услуг для государственных
(муниципальных) нужд
</t>
  </si>
  <si>
    <t>1.2.3</t>
  </si>
  <si>
    <t>1.2.3.1</t>
  </si>
  <si>
    <t>1.3.1</t>
  </si>
  <si>
    <t>1.3.1.1</t>
  </si>
  <si>
    <t>1.3.2</t>
  </si>
  <si>
    <t xml:space="preserve">Содержание и обеспечение деятельности местной администрации по решению вопросов местного значения </t>
  </si>
  <si>
    <t>1.3.2.1</t>
  </si>
  <si>
    <t>1.3.2.2</t>
  </si>
  <si>
    <t>1.3.3</t>
  </si>
  <si>
    <t>1.3.3.1</t>
  </si>
  <si>
    <t>1.3.4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</si>
  <si>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</si>
  <si>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1.3.4.1</t>
  </si>
  <si>
    <t>1.3.4.2</t>
  </si>
  <si>
    <t>1.4.1</t>
  </si>
  <si>
    <t>1.4.1.1</t>
  </si>
  <si>
    <t>1.5.1</t>
  </si>
  <si>
    <t>1.5.1.1</t>
  </si>
  <si>
    <t>1.5.2</t>
  </si>
  <si>
    <t>1.5.2.1</t>
  </si>
  <si>
    <t>1.5.3</t>
  </si>
  <si>
    <t>1.5.3.1</t>
  </si>
  <si>
    <t>1.5.4</t>
  </si>
  <si>
    <t>1.5.4.1</t>
  </si>
  <si>
    <t>2.2.3</t>
  </si>
  <si>
    <t>2.2.3.1</t>
  </si>
  <si>
    <t>2.2.4</t>
  </si>
  <si>
    <t>2.2.4.1</t>
  </si>
  <si>
    <t>2.2.5</t>
  </si>
  <si>
    <t>2.2.5.1</t>
  </si>
  <si>
    <t>3.1.1</t>
  </si>
  <si>
    <t>3.1.1.1</t>
  </si>
  <si>
    <t>3.2.1</t>
  </si>
  <si>
    <t>3.2.1.1</t>
  </si>
  <si>
    <t>4.1.1</t>
  </si>
  <si>
    <t>4.1.1.1</t>
  </si>
  <si>
    <t>4.1.2</t>
  </si>
  <si>
    <t>4.1.2.1</t>
  </si>
  <si>
    <t>4.1.3</t>
  </si>
  <si>
    <t>4.1.3.1</t>
  </si>
  <si>
    <t>4.1.4</t>
  </si>
  <si>
    <t>4.1.4.1</t>
  </si>
  <si>
    <t>4.1.5</t>
  </si>
  <si>
    <t>4.1.5.1</t>
  </si>
  <si>
    <t>4.1.6</t>
  </si>
  <si>
    <t>4.1.6.1</t>
  </si>
  <si>
    <t>5.1.1</t>
  </si>
  <si>
    <t>5.1.1.1</t>
  </si>
  <si>
    <t>5.2.1</t>
  </si>
  <si>
    <t>5.2.1.1</t>
  </si>
  <si>
    <t>6.1.1</t>
  </si>
  <si>
    <t>6.1.1.1</t>
  </si>
  <si>
    <t>6.1.2</t>
  </si>
  <si>
    <t>6.1.2.1</t>
  </si>
  <si>
    <t>6.2</t>
  </si>
  <si>
    <t>6.2.1</t>
  </si>
  <si>
    <t>6.2.1.1</t>
  </si>
  <si>
    <t>7.1.1</t>
  </si>
  <si>
    <t>7.1.1.1</t>
  </si>
  <si>
    <t>7.2.1</t>
  </si>
  <si>
    <t>7.2.1.1</t>
  </si>
  <si>
    <t>Социальное обеспечение и иные выплаты населению</t>
  </si>
  <si>
    <t>7.2.2</t>
  </si>
  <si>
    <t>7.2.2.1</t>
  </si>
  <si>
    <t>8.1.1</t>
  </si>
  <si>
    <t>8.1.1.1</t>
  </si>
  <si>
    <t>9.1.1</t>
  </si>
  <si>
    <t>9.1.1.1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</si>
</sst>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1" fillId="2" borderId="1" xfId="0" applyNumberFormat="1" applyFont="1" applyFill="1" applyBorder="1" applyAlignment="1" applyProtection="1">
      <alignment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vertical="center" wrapText="1"/>
      <protection hidden="1"/>
    </xf>
    <xf numFmtId="164" fontId="3" fillId="2" borderId="1" xfId="0" applyNumberFormat="1" applyFont="1" applyFill="1" applyBorder="1" applyAlignment="1">
      <alignment horizontal="center" vertical="center" wrapText="1"/>
    </xf>
    <xf numFmtId="12" fontId="3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left" wrapText="1"/>
      <protection hidden="1"/>
    </xf>
    <xf numFmtId="0" fontId="3" fillId="2" borderId="1" xfId="0" applyFont="1" applyFill="1" applyBorder="1" applyAlignment="1">
      <alignment wrapText="1"/>
    </xf>
    <xf numFmtId="49" fontId="3" fillId="2" borderId="1" xfId="2" applyNumberFormat="1" applyFont="1" applyFill="1" applyBorder="1" applyAlignment="1" applyProtection="1">
      <alignment horizontal="justify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vertical="center"/>
      <protection hidden="1"/>
    </xf>
    <xf numFmtId="49" fontId="1" fillId="2" borderId="1" xfId="0" applyNumberFormat="1" applyFont="1" applyFill="1" applyBorder="1" applyAlignment="1" applyProtection="1">
      <alignment horizontal="left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top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horizontal="right" vertical="top"/>
    </xf>
    <xf numFmtId="164" fontId="3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NumberFormat="1" applyFont="1" applyFill="1" applyBorder="1" applyAlignment="1" applyProtection="1">
      <alignment horizontal="left" vertical="top"/>
      <protection hidden="1"/>
    </xf>
    <xf numFmtId="0" fontId="3" fillId="2" borderId="0" xfId="0" applyNumberFormat="1" applyFont="1" applyFill="1" applyBorder="1" applyAlignment="1" applyProtection="1">
      <alignment horizontal="center" vertical="top"/>
      <protection hidden="1"/>
    </xf>
    <xf numFmtId="0" fontId="3" fillId="2" borderId="0" xfId="0" applyNumberFormat="1" applyFont="1" applyFill="1" applyBorder="1" applyAlignment="1" applyProtection="1">
      <alignment vertical="top"/>
      <protection hidden="1"/>
    </xf>
    <xf numFmtId="164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0" xfId="2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top"/>
      <protection hidden="1"/>
    </xf>
    <xf numFmtId="164" fontId="1" fillId="2" borderId="0" xfId="0" applyNumberFormat="1" applyFont="1" applyFill="1" applyBorder="1" applyAlignment="1" applyProtection="1">
      <alignment vertical="top"/>
    </xf>
    <xf numFmtId="0" fontId="3" fillId="0" borderId="1" xfId="0" applyFont="1" applyBorder="1" applyAlignment="1">
      <alignment wrapText="1"/>
    </xf>
    <xf numFmtId="0" fontId="3" fillId="2" borderId="0" xfId="0" applyNumberFormat="1" applyFont="1" applyFill="1" applyBorder="1" applyAlignment="1" applyProtection="1">
      <alignment horizontal="left" vertical="top"/>
    </xf>
    <xf numFmtId="0" fontId="1" fillId="2" borderId="0" xfId="0" applyNumberFormat="1" applyFont="1" applyFill="1" applyBorder="1" applyAlignment="1" applyProtection="1">
      <alignment horizontal="left" vertical="top"/>
      <protection hidden="1"/>
    </xf>
    <xf numFmtId="0" fontId="1" fillId="2" borderId="0" xfId="0" applyNumberFormat="1" applyFont="1" applyFill="1" applyBorder="1" applyAlignment="1" applyProtection="1">
      <alignment vertical="top"/>
      <protection hidden="1"/>
    </xf>
    <xf numFmtId="49" fontId="3" fillId="2" borderId="1" xfId="2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NumberFormat="1" applyFont="1" applyFill="1" applyBorder="1" applyAlignment="1" applyProtection="1">
      <alignment horizontal="right" vertical="top"/>
    </xf>
    <xf numFmtId="0" fontId="3" fillId="2" borderId="2" xfId="0" applyNumberFormat="1" applyFont="1" applyFill="1" applyBorder="1" applyAlignment="1" applyProtection="1">
      <alignment horizontal="right" vertical="top"/>
    </xf>
  </cellXfs>
  <cellStyles count="3"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workbookViewId="0">
      <selection sqref="A1:XFD1048576"/>
    </sheetView>
  </sheetViews>
  <sheetFormatPr defaultColWidth="9.140625" defaultRowHeight="12.75" x14ac:dyDescent="0.25"/>
  <cols>
    <col min="1" max="1" width="7.140625" style="37" customWidth="1"/>
    <col min="2" max="2" width="50.28515625" style="37" customWidth="1"/>
    <col min="3" max="3" width="13" style="52" customWidth="1"/>
    <col min="4" max="4" width="12" style="59" customWidth="1"/>
    <col min="5" max="5" width="9" style="34" customWidth="1"/>
    <col min="6" max="6" width="13.7109375" style="48" customWidth="1"/>
    <col min="7" max="7" width="10.28515625" style="34" customWidth="1"/>
    <col min="8" max="16384" width="9.140625" style="34"/>
  </cols>
  <sheetData>
    <row r="1" spans="1:7" ht="18" customHeight="1" x14ac:dyDescent="0.25">
      <c r="A1" s="33" t="s">
        <v>273</v>
      </c>
      <c r="B1" s="33"/>
      <c r="C1" s="33"/>
      <c r="D1" s="33"/>
      <c r="E1" s="33"/>
      <c r="F1" s="33"/>
    </row>
    <row r="2" spans="1:7" ht="15" customHeight="1" x14ac:dyDescent="0.25">
      <c r="A2" s="35" t="s">
        <v>242</v>
      </c>
      <c r="B2" s="35"/>
      <c r="C2" s="35"/>
      <c r="D2" s="35"/>
      <c r="E2" s="35"/>
      <c r="F2" s="35"/>
    </row>
    <row r="3" spans="1:7" ht="12.75" customHeight="1" x14ac:dyDescent="0.25">
      <c r="A3" s="36"/>
      <c r="C3" s="38"/>
      <c r="E3" s="39" t="s">
        <v>247</v>
      </c>
      <c r="F3" s="40"/>
    </row>
    <row r="4" spans="1:7" ht="15.75" customHeight="1" x14ac:dyDescent="0.2">
      <c r="A4" s="36"/>
      <c r="C4" s="34"/>
      <c r="F4" s="41"/>
    </row>
    <row r="5" spans="1:7" s="51" customFormat="1" ht="18" customHeight="1" x14ac:dyDescent="0.25">
      <c r="A5" s="42" t="s">
        <v>248</v>
      </c>
      <c r="B5" s="42"/>
      <c r="C5" s="42"/>
      <c r="D5" s="42"/>
      <c r="E5" s="42"/>
      <c r="F5" s="42"/>
    </row>
    <row r="6" spans="1:7" s="51" customFormat="1" ht="15.95" customHeight="1" x14ac:dyDescent="0.25">
      <c r="A6" s="42" t="s">
        <v>274</v>
      </c>
      <c r="B6" s="42"/>
      <c r="C6" s="42"/>
      <c r="D6" s="42"/>
      <c r="E6" s="42"/>
      <c r="F6" s="42"/>
    </row>
    <row r="7" spans="1:7" s="51" customFormat="1" ht="15.95" customHeight="1" x14ac:dyDescent="0.25">
      <c r="A7" s="42" t="s">
        <v>275</v>
      </c>
      <c r="B7" s="42"/>
      <c r="C7" s="42"/>
      <c r="D7" s="42"/>
      <c r="E7" s="42"/>
      <c r="F7" s="42"/>
    </row>
    <row r="8" spans="1:7" s="51" customFormat="1" x14ac:dyDescent="0.25">
      <c r="A8" s="54"/>
      <c r="B8" s="55"/>
      <c r="C8" s="56"/>
      <c r="D8" s="60"/>
      <c r="E8" s="61"/>
      <c r="F8" s="57"/>
    </row>
    <row r="9" spans="1:7" s="51" customFormat="1" ht="32.450000000000003" customHeight="1" x14ac:dyDescent="0.25">
      <c r="A9" s="1" t="s">
        <v>0</v>
      </c>
      <c r="B9" s="2" t="s">
        <v>1</v>
      </c>
      <c r="C9" s="3" t="s">
        <v>3</v>
      </c>
      <c r="D9" s="3" t="s">
        <v>4</v>
      </c>
      <c r="E9" s="3" t="s">
        <v>5</v>
      </c>
      <c r="F9" s="4" t="s">
        <v>6</v>
      </c>
    </row>
    <row r="10" spans="1:7" s="51" customFormat="1" ht="19.5" customHeight="1" x14ac:dyDescent="0.25">
      <c r="A10" s="5" t="s">
        <v>7</v>
      </c>
      <c r="B10" s="9" t="s">
        <v>11</v>
      </c>
      <c r="C10" s="6" t="s">
        <v>12</v>
      </c>
      <c r="D10" s="9"/>
      <c r="E10" s="6"/>
      <c r="F10" s="7">
        <f>F15+F27+F44+F48+F11</f>
        <v>19033.599999999999</v>
      </c>
      <c r="G10" s="57"/>
    </row>
    <row r="11" spans="1:7" s="51" customFormat="1" ht="25.5" x14ac:dyDescent="0.25">
      <c r="A11" s="8" t="s">
        <v>10</v>
      </c>
      <c r="B11" s="10" t="s">
        <v>14</v>
      </c>
      <c r="C11" s="11" t="s">
        <v>15</v>
      </c>
      <c r="D11" s="10"/>
      <c r="E11" s="11"/>
      <c r="F11" s="12">
        <f>F12</f>
        <v>1224</v>
      </c>
      <c r="G11" s="57"/>
    </row>
    <row r="12" spans="1:7" s="51" customFormat="1" ht="19.5" customHeight="1" x14ac:dyDescent="0.25">
      <c r="A12" s="8" t="s">
        <v>13</v>
      </c>
      <c r="B12" s="10" t="s">
        <v>17</v>
      </c>
      <c r="C12" s="11" t="s">
        <v>15</v>
      </c>
      <c r="D12" s="10" t="s">
        <v>18</v>
      </c>
      <c r="E12" s="11"/>
      <c r="F12" s="12">
        <f>F14</f>
        <v>1224</v>
      </c>
    </row>
    <row r="13" spans="1:7" s="51" customFormat="1" ht="66" customHeight="1" x14ac:dyDescent="0.25">
      <c r="A13" s="8" t="s">
        <v>16</v>
      </c>
      <c r="B13" s="10" t="s">
        <v>29</v>
      </c>
      <c r="C13" s="11" t="s">
        <v>15</v>
      </c>
      <c r="D13" s="10" t="s">
        <v>18</v>
      </c>
      <c r="E13" s="11" t="s">
        <v>20</v>
      </c>
      <c r="F13" s="12">
        <f>F14</f>
        <v>1224</v>
      </c>
    </row>
    <row r="14" spans="1:7" s="51" customFormat="1" ht="31.15" customHeight="1" x14ac:dyDescent="0.25">
      <c r="A14" s="8"/>
      <c r="B14" s="10" t="s">
        <v>21</v>
      </c>
      <c r="C14" s="11" t="s">
        <v>15</v>
      </c>
      <c r="D14" s="10" t="s">
        <v>18</v>
      </c>
      <c r="E14" s="11" t="s">
        <v>22</v>
      </c>
      <c r="F14" s="12">
        <v>1224</v>
      </c>
      <c r="G14" s="57"/>
    </row>
    <row r="15" spans="1:7" ht="55.15" customHeight="1" x14ac:dyDescent="0.25">
      <c r="A15" s="8" t="s">
        <v>251</v>
      </c>
      <c r="B15" s="10" t="s">
        <v>24</v>
      </c>
      <c r="C15" s="11" t="s">
        <v>25</v>
      </c>
      <c r="D15" s="10"/>
      <c r="E15" s="11"/>
      <c r="F15" s="12">
        <f>F16+F19+F24</f>
        <v>3428.3999999999996</v>
      </c>
    </row>
    <row r="16" spans="1:7" ht="30" customHeight="1" x14ac:dyDescent="0.25">
      <c r="A16" s="8" t="s">
        <v>276</v>
      </c>
      <c r="B16" s="13" t="s">
        <v>27</v>
      </c>
      <c r="C16" s="14" t="s">
        <v>25</v>
      </c>
      <c r="D16" s="62" t="s">
        <v>28</v>
      </c>
      <c r="E16" s="14"/>
      <c r="F16" s="12">
        <f>F18</f>
        <v>109.2</v>
      </c>
    </row>
    <row r="17" spans="1:7" ht="66" customHeight="1" x14ac:dyDescent="0.2">
      <c r="A17" s="8" t="s">
        <v>277</v>
      </c>
      <c r="B17" s="25" t="s">
        <v>29</v>
      </c>
      <c r="C17" s="14" t="s">
        <v>25</v>
      </c>
      <c r="D17" s="62" t="s">
        <v>28</v>
      </c>
      <c r="E17" s="14" t="s">
        <v>20</v>
      </c>
      <c r="F17" s="12">
        <f>F18</f>
        <v>109.2</v>
      </c>
    </row>
    <row r="18" spans="1:7" ht="33" customHeight="1" x14ac:dyDescent="0.25">
      <c r="A18" s="8"/>
      <c r="B18" s="10" t="s">
        <v>21</v>
      </c>
      <c r="C18" s="14" t="s">
        <v>25</v>
      </c>
      <c r="D18" s="62" t="s">
        <v>28</v>
      </c>
      <c r="E18" s="14" t="s">
        <v>22</v>
      </c>
      <c r="F18" s="12">
        <v>109.2</v>
      </c>
    </row>
    <row r="19" spans="1:7" ht="32.25" customHeight="1" x14ac:dyDescent="0.25">
      <c r="A19" s="8" t="s">
        <v>278</v>
      </c>
      <c r="B19" s="10" t="s">
        <v>32</v>
      </c>
      <c r="C19" s="11" t="s">
        <v>25</v>
      </c>
      <c r="D19" s="10" t="s">
        <v>33</v>
      </c>
      <c r="E19" s="11"/>
      <c r="F19" s="12">
        <f>F23+F21</f>
        <v>3235.2</v>
      </c>
      <c r="G19" s="48"/>
    </row>
    <row r="20" spans="1:7" ht="59.45" customHeight="1" x14ac:dyDescent="0.2">
      <c r="A20" s="8" t="s">
        <v>279</v>
      </c>
      <c r="B20" s="25" t="s">
        <v>19</v>
      </c>
      <c r="C20" s="11" t="s">
        <v>25</v>
      </c>
      <c r="D20" s="10" t="s">
        <v>33</v>
      </c>
      <c r="E20" s="11" t="s">
        <v>20</v>
      </c>
      <c r="F20" s="12">
        <f>F21</f>
        <v>1630</v>
      </c>
    </row>
    <row r="21" spans="1:7" ht="39.6" customHeight="1" x14ac:dyDescent="0.25">
      <c r="A21" s="8"/>
      <c r="B21" s="10" t="s">
        <v>21</v>
      </c>
      <c r="C21" s="11" t="s">
        <v>25</v>
      </c>
      <c r="D21" s="10" t="s">
        <v>33</v>
      </c>
      <c r="E21" s="11" t="s">
        <v>22</v>
      </c>
      <c r="F21" s="12">
        <v>1630</v>
      </c>
    </row>
    <row r="22" spans="1:7" ht="36" customHeight="1" x14ac:dyDescent="0.25">
      <c r="A22" s="8" t="s">
        <v>280</v>
      </c>
      <c r="B22" s="10" t="s">
        <v>281</v>
      </c>
      <c r="C22" s="11" t="s">
        <v>25</v>
      </c>
      <c r="D22" s="10" t="s">
        <v>33</v>
      </c>
      <c r="E22" s="11" t="s">
        <v>35</v>
      </c>
      <c r="F22" s="12">
        <f>F23</f>
        <v>1605.2</v>
      </c>
    </row>
    <row r="23" spans="1:7" ht="40.9" customHeight="1" x14ac:dyDescent="0.25">
      <c r="A23" s="8"/>
      <c r="B23" s="10" t="s">
        <v>163</v>
      </c>
      <c r="C23" s="11" t="s">
        <v>25</v>
      </c>
      <c r="D23" s="10" t="s">
        <v>33</v>
      </c>
      <c r="E23" s="11" t="s">
        <v>37</v>
      </c>
      <c r="F23" s="12">
        <v>1605.2</v>
      </c>
      <c r="G23" s="48"/>
    </row>
    <row r="24" spans="1:7" ht="53.25" customHeight="1" x14ac:dyDescent="0.25">
      <c r="A24" s="15" t="s">
        <v>282</v>
      </c>
      <c r="B24" s="16" t="s">
        <v>39</v>
      </c>
      <c r="C24" s="11" t="s">
        <v>25</v>
      </c>
      <c r="D24" s="10" t="s">
        <v>40</v>
      </c>
      <c r="E24" s="11"/>
      <c r="F24" s="12">
        <f t="shared" ref="F24" si="0">F26</f>
        <v>84</v>
      </c>
    </row>
    <row r="25" spans="1:7" ht="24.6" customHeight="1" x14ac:dyDescent="0.25">
      <c r="A25" s="15" t="s">
        <v>283</v>
      </c>
      <c r="B25" s="16" t="s">
        <v>41</v>
      </c>
      <c r="C25" s="11" t="s">
        <v>25</v>
      </c>
      <c r="D25" s="10" t="s">
        <v>40</v>
      </c>
      <c r="E25" s="11" t="s">
        <v>42</v>
      </c>
      <c r="F25" s="12">
        <f>F26</f>
        <v>84</v>
      </c>
    </row>
    <row r="26" spans="1:7" ht="20.25" customHeight="1" x14ac:dyDescent="0.25">
      <c r="A26" s="8"/>
      <c r="B26" s="17" t="s">
        <v>43</v>
      </c>
      <c r="C26" s="11" t="s">
        <v>25</v>
      </c>
      <c r="D26" s="10" t="s">
        <v>40</v>
      </c>
      <c r="E26" s="11" t="s">
        <v>44</v>
      </c>
      <c r="F26" s="12">
        <f>72+12</f>
        <v>84</v>
      </c>
    </row>
    <row r="27" spans="1:7" ht="66.75" customHeight="1" x14ac:dyDescent="0.25">
      <c r="A27" s="8" t="s">
        <v>252</v>
      </c>
      <c r="B27" s="10" t="s">
        <v>50</v>
      </c>
      <c r="C27" s="11" t="s">
        <v>51</v>
      </c>
      <c r="D27" s="10"/>
      <c r="E27" s="11"/>
      <c r="F27" s="12">
        <f>F28+F31+F36+F39</f>
        <v>13884.199999999999</v>
      </c>
      <c r="G27" s="48"/>
    </row>
    <row r="28" spans="1:7" ht="42.75" customHeight="1" x14ac:dyDescent="0.25">
      <c r="A28" s="8" t="s">
        <v>284</v>
      </c>
      <c r="B28" s="10" t="s">
        <v>53</v>
      </c>
      <c r="C28" s="11" t="s">
        <v>51</v>
      </c>
      <c r="D28" s="10" t="s">
        <v>54</v>
      </c>
      <c r="E28" s="11"/>
      <c r="F28" s="12">
        <f>F30</f>
        <v>1224</v>
      </c>
    </row>
    <row r="29" spans="1:7" ht="61.15" customHeight="1" x14ac:dyDescent="0.25">
      <c r="A29" s="8" t="s">
        <v>285</v>
      </c>
      <c r="B29" s="10" t="s">
        <v>19</v>
      </c>
      <c r="C29" s="11" t="s">
        <v>51</v>
      </c>
      <c r="D29" s="10" t="s">
        <v>54</v>
      </c>
      <c r="E29" s="11" t="s">
        <v>20</v>
      </c>
      <c r="F29" s="12">
        <f>F30</f>
        <v>1224</v>
      </c>
    </row>
    <row r="30" spans="1:7" ht="32.25" customHeight="1" x14ac:dyDescent="0.25">
      <c r="A30" s="8"/>
      <c r="B30" s="10" t="s">
        <v>21</v>
      </c>
      <c r="C30" s="11" t="s">
        <v>51</v>
      </c>
      <c r="D30" s="10" t="s">
        <v>54</v>
      </c>
      <c r="E30" s="11" t="s">
        <v>22</v>
      </c>
      <c r="F30" s="12">
        <v>1224</v>
      </c>
    </row>
    <row r="31" spans="1:7" ht="40.15" customHeight="1" x14ac:dyDescent="0.25">
      <c r="A31" s="15" t="s">
        <v>286</v>
      </c>
      <c r="B31" s="16" t="s">
        <v>287</v>
      </c>
      <c r="C31" s="11" t="s">
        <v>51</v>
      </c>
      <c r="D31" s="10" t="s">
        <v>57</v>
      </c>
      <c r="E31" s="11"/>
      <c r="F31" s="12">
        <f>F33+F35</f>
        <v>10907.3</v>
      </c>
    </row>
    <row r="32" spans="1:7" ht="57.6" customHeight="1" x14ac:dyDescent="0.25">
      <c r="A32" s="15" t="s">
        <v>288</v>
      </c>
      <c r="B32" s="10" t="s">
        <v>19</v>
      </c>
      <c r="C32" s="11" t="s">
        <v>51</v>
      </c>
      <c r="D32" s="10" t="s">
        <v>57</v>
      </c>
      <c r="E32" s="11" t="s">
        <v>20</v>
      </c>
      <c r="F32" s="12">
        <f>F33</f>
        <v>10022</v>
      </c>
    </row>
    <row r="33" spans="1:7" ht="28.15" customHeight="1" x14ac:dyDescent="0.25">
      <c r="A33" s="15"/>
      <c r="B33" s="10" t="s">
        <v>21</v>
      </c>
      <c r="C33" s="11" t="s">
        <v>51</v>
      </c>
      <c r="D33" s="10" t="s">
        <v>57</v>
      </c>
      <c r="E33" s="11" t="s">
        <v>22</v>
      </c>
      <c r="F33" s="12">
        <v>10022</v>
      </c>
      <c r="G33" s="48"/>
    </row>
    <row r="34" spans="1:7" ht="36.75" customHeight="1" x14ac:dyDescent="0.25">
      <c r="A34" s="15" t="s">
        <v>289</v>
      </c>
      <c r="B34" s="10" t="s">
        <v>34</v>
      </c>
      <c r="C34" s="11" t="s">
        <v>51</v>
      </c>
      <c r="D34" s="10" t="s">
        <v>57</v>
      </c>
      <c r="E34" s="11" t="s">
        <v>35</v>
      </c>
      <c r="F34" s="12">
        <f>F35</f>
        <v>885.3</v>
      </c>
    </row>
    <row r="35" spans="1:7" ht="35.25" customHeight="1" x14ac:dyDescent="0.25">
      <c r="A35" s="15"/>
      <c r="B35" s="10" t="s">
        <v>163</v>
      </c>
      <c r="C35" s="11" t="s">
        <v>51</v>
      </c>
      <c r="D35" s="10" t="s">
        <v>57</v>
      </c>
      <c r="E35" s="11" t="s">
        <v>37</v>
      </c>
      <c r="F35" s="12">
        <f>897.3-12</f>
        <v>885.3</v>
      </c>
    </row>
    <row r="36" spans="1:7" ht="58.9" customHeight="1" x14ac:dyDescent="0.25">
      <c r="A36" s="8" t="s">
        <v>290</v>
      </c>
      <c r="B36" s="16" t="s">
        <v>59</v>
      </c>
      <c r="C36" s="11" t="s">
        <v>51</v>
      </c>
      <c r="D36" s="63" t="s">
        <v>60</v>
      </c>
      <c r="E36" s="18"/>
      <c r="F36" s="19">
        <f>F38</f>
        <v>6.9</v>
      </c>
    </row>
    <row r="37" spans="1:7" ht="34.15" customHeight="1" x14ac:dyDescent="0.25">
      <c r="A37" s="8" t="s">
        <v>291</v>
      </c>
      <c r="B37" s="10" t="s">
        <v>34</v>
      </c>
      <c r="C37" s="11" t="s">
        <v>51</v>
      </c>
      <c r="D37" s="63" t="s">
        <v>60</v>
      </c>
      <c r="E37" s="18" t="s">
        <v>35</v>
      </c>
      <c r="F37" s="19">
        <f>F38</f>
        <v>6.9</v>
      </c>
    </row>
    <row r="38" spans="1:7" ht="36.75" customHeight="1" x14ac:dyDescent="0.25">
      <c r="A38" s="8"/>
      <c r="B38" s="10" t="s">
        <v>163</v>
      </c>
      <c r="C38" s="11" t="s">
        <v>51</v>
      </c>
      <c r="D38" s="63" t="s">
        <v>60</v>
      </c>
      <c r="E38" s="18" t="s">
        <v>37</v>
      </c>
      <c r="F38" s="12">
        <v>6.9</v>
      </c>
    </row>
    <row r="39" spans="1:7" ht="63" customHeight="1" x14ac:dyDescent="0.25">
      <c r="A39" s="15" t="s">
        <v>292</v>
      </c>
      <c r="B39" s="16" t="s">
        <v>293</v>
      </c>
      <c r="C39" s="11" t="s">
        <v>51</v>
      </c>
      <c r="D39" s="10" t="s">
        <v>63</v>
      </c>
      <c r="E39" s="11"/>
      <c r="F39" s="12">
        <f>F41+F43</f>
        <v>1746</v>
      </c>
    </row>
    <row r="40" spans="1:7" ht="61.9" customHeight="1" x14ac:dyDescent="0.25">
      <c r="A40" s="15" t="s">
        <v>294</v>
      </c>
      <c r="B40" s="10" t="s">
        <v>29</v>
      </c>
      <c r="C40" s="11" t="s">
        <v>51</v>
      </c>
      <c r="D40" s="10" t="s">
        <v>63</v>
      </c>
      <c r="E40" s="11" t="s">
        <v>20</v>
      </c>
      <c r="F40" s="12">
        <f>F41</f>
        <v>1620</v>
      </c>
    </row>
    <row r="41" spans="1:7" ht="28.9" customHeight="1" x14ac:dyDescent="0.25">
      <c r="A41" s="15"/>
      <c r="B41" s="10" t="s">
        <v>21</v>
      </c>
      <c r="C41" s="11" t="s">
        <v>51</v>
      </c>
      <c r="D41" s="10" t="s">
        <v>63</v>
      </c>
      <c r="E41" s="11" t="s">
        <v>22</v>
      </c>
      <c r="F41" s="12">
        <v>1620</v>
      </c>
    </row>
    <row r="42" spans="1:7" ht="29.45" customHeight="1" x14ac:dyDescent="0.25">
      <c r="A42" s="15" t="s">
        <v>295</v>
      </c>
      <c r="B42" s="10" t="s">
        <v>34</v>
      </c>
      <c r="C42" s="11" t="s">
        <v>51</v>
      </c>
      <c r="D42" s="10" t="s">
        <v>63</v>
      </c>
      <c r="E42" s="11" t="s">
        <v>35</v>
      </c>
      <c r="F42" s="12">
        <f>F43</f>
        <v>126</v>
      </c>
    </row>
    <row r="43" spans="1:7" ht="36" customHeight="1" x14ac:dyDescent="0.25">
      <c r="A43" s="15"/>
      <c r="B43" s="10" t="s">
        <v>163</v>
      </c>
      <c r="C43" s="11" t="s">
        <v>51</v>
      </c>
      <c r="D43" s="10" t="s">
        <v>63</v>
      </c>
      <c r="E43" s="11" t="s">
        <v>37</v>
      </c>
      <c r="F43" s="12">
        <v>126</v>
      </c>
    </row>
    <row r="44" spans="1:7" s="50" customFormat="1" ht="17.25" customHeight="1" x14ac:dyDescent="0.25">
      <c r="A44" s="20" t="s">
        <v>253</v>
      </c>
      <c r="B44" s="16" t="s">
        <v>66</v>
      </c>
      <c r="C44" s="11" t="s">
        <v>67</v>
      </c>
      <c r="D44" s="10"/>
      <c r="E44" s="11"/>
      <c r="F44" s="12">
        <f>F45</f>
        <v>100</v>
      </c>
    </row>
    <row r="45" spans="1:7" s="50" customFormat="1" ht="30.6" customHeight="1" x14ac:dyDescent="0.25">
      <c r="A45" s="20" t="s">
        <v>296</v>
      </c>
      <c r="B45" s="10" t="s">
        <v>69</v>
      </c>
      <c r="C45" s="18" t="s">
        <v>67</v>
      </c>
      <c r="D45" s="63" t="s">
        <v>70</v>
      </c>
      <c r="E45" s="18"/>
      <c r="F45" s="19">
        <f t="shared" ref="F45" si="1">F47</f>
        <v>100</v>
      </c>
    </row>
    <row r="46" spans="1:7" s="50" customFormat="1" ht="20.25" customHeight="1" x14ac:dyDescent="0.25">
      <c r="A46" s="20" t="s">
        <v>297</v>
      </c>
      <c r="B46" s="16" t="s">
        <v>41</v>
      </c>
      <c r="C46" s="18" t="s">
        <v>67</v>
      </c>
      <c r="D46" s="63" t="s">
        <v>70</v>
      </c>
      <c r="E46" s="18" t="s">
        <v>42</v>
      </c>
      <c r="F46" s="19">
        <v>100</v>
      </c>
    </row>
    <row r="47" spans="1:7" s="50" customFormat="1" ht="19.5" customHeight="1" x14ac:dyDescent="0.25">
      <c r="A47" s="20"/>
      <c r="B47" s="10" t="s">
        <v>71</v>
      </c>
      <c r="C47" s="18" t="s">
        <v>67</v>
      </c>
      <c r="D47" s="63" t="s">
        <v>70</v>
      </c>
      <c r="E47" s="18" t="s">
        <v>72</v>
      </c>
      <c r="F47" s="12">
        <v>100</v>
      </c>
    </row>
    <row r="48" spans="1:7" ht="18.75" customHeight="1" x14ac:dyDescent="0.25">
      <c r="A48" s="15" t="s">
        <v>254</v>
      </c>
      <c r="B48" s="16" t="s">
        <v>74</v>
      </c>
      <c r="C48" s="11" t="s">
        <v>75</v>
      </c>
      <c r="D48" s="10"/>
      <c r="E48" s="11"/>
      <c r="F48" s="12">
        <f>F49+F52+F55+F58</f>
        <v>397</v>
      </c>
    </row>
    <row r="49" spans="1:6" ht="48.75" customHeight="1" x14ac:dyDescent="0.25">
      <c r="A49" s="15" t="s">
        <v>298</v>
      </c>
      <c r="B49" s="16" t="s">
        <v>77</v>
      </c>
      <c r="C49" s="11" t="s">
        <v>75</v>
      </c>
      <c r="D49" s="10" t="s">
        <v>78</v>
      </c>
      <c r="E49" s="11"/>
      <c r="F49" s="12">
        <f>F51</f>
        <v>50</v>
      </c>
    </row>
    <row r="50" spans="1:6" ht="34.9" customHeight="1" x14ac:dyDescent="0.25">
      <c r="A50" s="15" t="s">
        <v>299</v>
      </c>
      <c r="B50" s="10" t="s">
        <v>34</v>
      </c>
      <c r="C50" s="11" t="s">
        <v>75</v>
      </c>
      <c r="D50" s="10" t="s">
        <v>78</v>
      </c>
      <c r="E50" s="11" t="s">
        <v>35</v>
      </c>
      <c r="F50" s="12">
        <f>F51</f>
        <v>50</v>
      </c>
    </row>
    <row r="51" spans="1:6" ht="37.9" customHeight="1" x14ac:dyDescent="0.25">
      <c r="A51" s="8"/>
      <c r="B51" s="10" t="s">
        <v>163</v>
      </c>
      <c r="C51" s="11" t="s">
        <v>75</v>
      </c>
      <c r="D51" s="10" t="s">
        <v>78</v>
      </c>
      <c r="E51" s="11" t="s">
        <v>37</v>
      </c>
      <c r="F51" s="12">
        <v>50</v>
      </c>
    </row>
    <row r="52" spans="1:6" ht="20.45" customHeight="1" x14ac:dyDescent="0.25">
      <c r="A52" s="8" t="s">
        <v>300</v>
      </c>
      <c r="B52" s="10" t="s">
        <v>80</v>
      </c>
      <c r="C52" s="11" t="s">
        <v>75</v>
      </c>
      <c r="D52" s="10" t="s">
        <v>81</v>
      </c>
      <c r="E52" s="11"/>
      <c r="F52" s="12">
        <f>F53</f>
        <v>10</v>
      </c>
    </row>
    <row r="53" spans="1:6" ht="25.9" customHeight="1" x14ac:dyDescent="0.25">
      <c r="A53" s="8" t="s">
        <v>301</v>
      </c>
      <c r="B53" s="10" t="s">
        <v>34</v>
      </c>
      <c r="C53" s="11" t="s">
        <v>75</v>
      </c>
      <c r="D53" s="10" t="s">
        <v>81</v>
      </c>
      <c r="E53" s="11" t="s">
        <v>35</v>
      </c>
      <c r="F53" s="12">
        <f>F54</f>
        <v>10</v>
      </c>
    </row>
    <row r="54" spans="1:6" ht="28.15" customHeight="1" x14ac:dyDescent="0.25">
      <c r="A54" s="8"/>
      <c r="B54" s="10" t="s">
        <v>36</v>
      </c>
      <c r="C54" s="11" t="s">
        <v>75</v>
      </c>
      <c r="D54" s="10" t="s">
        <v>81</v>
      </c>
      <c r="E54" s="11" t="s">
        <v>37</v>
      </c>
      <c r="F54" s="12">
        <v>10</v>
      </c>
    </row>
    <row r="55" spans="1:6" ht="58.9" customHeight="1" x14ac:dyDescent="0.25">
      <c r="A55" s="8" t="s">
        <v>302</v>
      </c>
      <c r="B55" s="10" t="s">
        <v>83</v>
      </c>
      <c r="C55" s="11" t="s">
        <v>75</v>
      </c>
      <c r="D55" s="11" t="s">
        <v>84</v>
      </c>
      <c r="E55" s="11"/>
      <c r="F55" s="12">
        <f>F56</f>
        <v>265</v>
      </c>
    </row>
    <row r="56" spans="1:6" ht="28.15" customHeight="1" x14ac:dyDescent="0.25">
      <c r="A56" s="8" t="s">
        <v>303</v>
      </c>
      <c r="B56" s="10" t="s">
        <v>34</v>
      </c>
      <c r="C56" s="11" t="s">
        <v>75</v>
      </c>
      <c r="D56" s="11" t="s">
        <v>84</v>
      </c>
      <c r="E56" s="11" t="s">
        <v>35</v>
      </c>
      <c r="F56" s="12">
        <f>F57</f>
        <v>265</v>
      </c>
    </row>
    <row r="57" spans="1:6" ht="28.15" customHeight="1" x14ac:dyDescent="0.25">
      <c r="A57" s="8"/>
      <c r="B57" s="10" t="s">
        <v>36</v>
      </c>
      <c r="C57" s="11" t="s">
        <v>75</v>
      </c>
      <c r="D57" s="11" t="s">
        <v>84</v>
      </c>
      <c r="E57" s="11" t="s">
        <v>37</v>
      </c>
      <c r="F57" s="12">
        <v>265</v>
      </c>
    </row>
    <row r="58" spans="1:6" ht="124.15" customHeight="1" x14ac:dyDescent="0.25">
      <c r="A58" s="8" t="s">
        <v>304</v>
      </c>
      <c r="B58" s="10" t="s">
        <v>86</v>
      </c>
      <c r="C58" s="11" t="s">
        <v>75</v>
      </c>
      <c r="D58" s="11" t="s">
        <v>87</v>
      </c>
      <c r="E58" s="11"/>
      <c r="F58" s="12">
        <f>F59</f>
        <v>72</v>
      </c>
    </row>
    <row r="59" spans="1:6" ht="28.15" customHeight="1" x14ac:dyDescent="0.25">
      <c r="A59" s="8" t="s">
        <v>305</v>
      </c>
      <c r="B59" s="10" t="s">
        <v>34</v>
      </c>
      <c r="C59" s="11" t="s">
        <v>75</v>
      </c>
      <c r="D59" s="11" t="s">
        <v>87</v>
      </c>
      <c r="E59" s="11" t="s">
        <v>35</v>
      </c>
      <c r="F59" s="12">
        <f>F60</f>
        <v>72</v>
      </c>
    </row>
    <row r="60" spans="1:6" ht="28.15" customHeight="1" x14ac:dyDescent="0.25">
      <c r="A60" s="8"/>
      <c r="B60" s="10" t="s">
        <v>36</v>
      </c>
      <c r="C60" s="11" t="s">
        <v>75</v>
      </c>
      <c r="D60" s="11" t="s">
        <v>87</v>
      </c>
      <c r="E60" s="11" t="s">
        <v>37</v>
      </c>
      <c r="F60" s="12">
        <v>72</v>
      </c>
    </row>
    <row r="61" spans="1:6" s="51" customFormat="1" ht="33.75" customHeight="1" x14ac:dyDescent="0.25">
      <c r="A61" s="5" t="s">
        <v>45</v>
      </c>
      <c r="B61" s="9" t="s">
        <v>89</v>
      </c>
      <c r="C61" s="6" t="s">
        <v>90</v>
      </c>
      <c r="D61" s="9"/>
      <c r="E61" s="6"/>
      <c r="F61" s="7">
        <f>F62+F66</f>
        <v>932</v>
      </c>
    </row>
    <row r="62" spans="1:6" ht="34.15" customHeight="1" x14ac:dyDescent="0.25">
      <c r="A62" s="8" t="s">
        <v>48</v>
      </c>
      <c r="B62" s="10" t="s">
        <v>92</v>
      </c>
      <c r="C62" s="11" t="s">
        <v>93</v>
      </c>
      <c r="D62" s="10"/>
      <c r="E62" s="11"/>
      <c r="F62" s="12">
        <f>F63</f>
        <v>402</v>
      </c>
    </row>
    <row r="63" spans="1:6" ht="91.9" customHeight="1" x14ac:dyDescent="0.25">
      <c r="A63" s="8" t="s">
        <v>49</v>
      </c>
      <c r="B63" s="16" t="s">
        <v>95</v>
      </c>
      <c r="C63" s="11" t="s">
        <v>93</v>
      </c>
      <c r="D63" s="10" t="s">
        <v>96</v>
      </c>
      <c r="E63" s="11"/>
      <c r="F63" s="12">
        <f t="shared" ref="F63" si="2">F65</f>
        <v>402</v>
      </c>
    </row>
    <row r="64" spans="1:6" ht="33" customHeight="1" x14ac:dyDescent="0.25">
      <c r="A64" s="8" t="s">
        <v>52</v>
      </c>
      <c r="B64" s="10" t="s">
        <v>34</v>
      </c>
      <c r="C64" s="11" t="s">
        <v>93</v>
      </c>
      <c r="D64" s="10" t="s">
        <v>96</v>
      </c>
      <c r="E64" s="11" t="s">
        <v>35</v>
      </c>
      <c r="F64" s="12">
        <f>F65</f>
        <v>402</v>
      </c>
    </row>
    <row r="65" spans="1:7" ht="36.75" customHeight="1" x14ac:dyDescent="0.25">
      <c r="A65" s="8"/>
      <c r="B65" s="10" t="s">
        <v>36</v>
      </c>
      <c r="C65" s="11" t="s">
        <v>93</v>
      </c>
      <c r="D65" s="10" t="s">
        <v>96</v>
      </c>
      <c r="E65" s="11" t="s">
        <v>37</v>
      </c>
      <c r="F65" s="12">
        <v>402</v>
      </c>
    </row>
    <row r="66" spans="1:7" ht="36.75" customHeight="1" x14ac:dyDescent="0.25">
      <c r="A66" s="8" t="s">
        <v>88</v>
      </c>
      <c r="B66" s="10" t="s">
        <v>98</v>
      </c>
      <c r="C66" s="11" t="s">
        <v>99</v>
      </c>
      <c r="D66" s="10"/>
      <c r="E66" s="11"/>
      <c r="F66" s="12">
        <f>F67</f>
        <v>530</v>
      </c>
    </row>
    <row r="67" spans="1:7" ht="20.25" customHeight="1" x14ac:dyDescent="0.25">
      <c r="A67" s="8"/>
      <c r="B67" s="17" t="s">
        <v>100</v>
      </c>
      <c r="C67" s="11" t="s">
        <v>99</v>
      </c>
      <c r="D67" s="10" t="s">
        <v>101</v>
      </c>
      <c r="E67" s="11"/>
      <c r="F67" s="12">
        <f>F68+F71+F74+F77+F80</f>
        <v>530</v>
      </c>
    </row>
    <row r="68" spans="1:7" ht="56.45" customHeight="1" x14ac:dyDescent="0.25">
      <c r="A68" s="8" t="s">
        <v>91</v>
      </c>
      <c r="B68" s="16" t="s">
        <v>103</v>
      </c>
      <c r="C68" s="11" t="s">
        <v>99</v>
      </c>
      <c r="D68" s="10" t="s">
        <v>104</v>
      </c>
      <c r="E68" s="11"/>
      <c r="F68" s="12">
        <f t="shared" ref="F68" si="3">F70</f>
        <v>170</v>
      </c>
    </row>
    <row r="69" spans="1:7" ht="33.6" customHeight="1" x14ac:dyDescent="0.25">
      <c r="A69" s="8" t="s">
        <v>94</v>
      </c>
      <c r="B69" s="10" t="s">
        <v>34</v>
      </c>
      <c r="C69" s="11" t="s">
        <v>99</v>
      </c>
      <c r="D69" s="10" t="s">
        <v>104</v>
      </c>
      <c r="E69" s="11" t="s">
        <v>35</v>
      </c>
      <c r="F69" s="12">
        <f>F70</f>
        <v>170</v>
      </c>
    </row>
    <row r="70" spans="1:7" ht="36.6" customHeight="1" x14ac:dyDescent="0.25">
      <c r="A70" s="8"/>
      <c r="B70" s="10" t="s">
        <v>163</v>
      </c>
      <c r="C70" s="11" t="s">
        <v>99</v>
      </c>
      <c r="D70" s="10" t="s">
        <v>104</v>
      </c>
      <c r="E70" s="11" t="s">
        <v>37</v>
      </c>
      <c r="F70" s="12">
        <v>170</v>
      </c>
      <c r="G70" s="48"/>
    </row>
    <row r="71" spans="1:7" ht="39.6" customHeight="1" x14ac:dyDescent="0.25">
      <c r="A71" s="15" t="s">
        <v>97</v>
      </c>
      <c r="B71" s="10" t="s">
        <v>106</v>
      </c>
      <c r="C71" s="11" t="s">
        <v>99</v>
      </c>
      <c r="D71" s="10" t="s">
        <v>107</v>
      </c>
      <c r="E71" s="11"/>
      <c r="F71" s="12">
        <f>F73</f>
        <v>70</v>
      </c>
    </row>
    <row r="72" spans="1:7" ht="32.25" customHeight="1" x14ac:dyDescent="0.25">
      <c r="A72" s="15" t="s">
        <v>102</v>
      </c>
      <c r="B72" s="10" t="s">
        <v>34</v>
      </c>
      <c r="C72" s="11" t="s">
        <v>99</v>
      </c>
      <c r="D72" s="10" t="s">
        <v>107</v>
      </c>
      <c r="E72" s="11" t="s">
        <v>35</v>
      </c>
      <c r="F72" s="12">
        <f>F73</f>
        <v>70</v>
      </c>
    </row>
    <row r="73" spans="1:7" ht="36.6" customHeight="1" x14ac:dyDescent="0.25">
      <c r="A73" s="8"/>
      <c r="B73" s="10" t="s">
        <v>163</v>
      </c>
      <c r="C73" s="11" t="s">
        <v>99</v>
      </c>
      <c r="D73" s="10" t="s">
        <v>107</v>
      </c>
      <c r="E73" s="11" t="s">
        <v>37</v>
      </c>
      <c r="F73" s="12">
        <v>70</v>
      </c>
    </row>
    <row r="74" spans="1:7" ht="43.15" customHeight="1" x14ac:dyDescent="0.25">
      <c r="A74" s="15" t="s">
        <v>306</v>
      </c>
      <c r="B74" s="16" t="s">
        <v>109</v>
      </c>
      <c r="C74" s="11" t="s">
        <v>99</v>
      </c>
      <c r="D74" s="10" t="s">
        <v>110</v>
      </c>
      <c r="E74" s="11"/>
      <c r="F74" s="12">
        <f t="shared" ref="F74" si="4">F76</f>
        <v>110</v>
      </c>
    </row>
    <row r="75" spans="1:7" ht="34.9" customHeight="1" x14ac:dyDescent="0.25">
      <c r="A75" s="15" t="s">
        <v>307</v>
      </c>
      <c r="B75" s="10" t="s">
        <v>34</v>
      </c>
      <c r="C75" s="11" t="s">
        <v>99</v>
      </c>
      <c r="D75" s="10" t="s">
        <v>110</v>
      </c>
      <c r="E75" s="11" t="s">
        <v>35</v>
      </c>
      <c r="F75" s="12">
        <f>F76</f>
        <v>110</v>
      </c>
    </row>
    <row r="76" spans="1:7" ht="33.75" customHeight="1" x14ac:dyDescent="0.25">
      <c r="A76" s="8"/>
      <c r="B76" s="10" t="s">
        <v>163</v>
      </c>
      <c r="C76" s="11" t="s">
        <v>99</v>
      </c>
      <c r="D76" s="10" t="s">
        <v>110</v>
      </c>
      <c r="E76" s="11" t="s">
        <v>37</v>
      </c>
      <c r="F76" s="12">
        <v>110</v>
      </c>
    </row>
    <row r="77" spans="1:7" ht="59.45" customHeight="1" x14ac:dyDescent="0.25">
      <c r="A77" s="15" t="s">
        <v>308</v>
      </c>
      <c r="B77" s="16" t="s">
        <v>112</v>
      </c>
      <c r="C77" s="11" t="s">
        <v>99</v>
      </c>
      <c r="D77" s="10" t="s">
        <v>113</v>
      </c>
      <c r="E77" s="11"/>
      <c r="F77" s="22">
        <f t="shared" ref="F77" si="5">F79</f>
        <v>110</v>
      </c>
    </row>
    <row r="78" spans="1:7" ht="31.15" customHeight="1" x14ac:dyDescent="0.25">
      <c r="A78" s="15" t="s">
        <v>309</v>
      </c>
      <c r="B78" s="10" t="s">
        <v>34</v>
      </c>
      <c r="C78" s="11" t="s">
        <v>99</v>
      </c>
      <c r="D78" s="10" t="s">
        <v>113</v>
      </c>
      <c r="E78" s="11" t="s">
        <v>35</v>
      </c>
      <c r="F78" s="22">
        <f>F79</f>
        <v>110</v>
      </c>
    </row>
    <row r="79" spans="1:7" ht="38.450000000000003" customHeight="1" x14ac:dyDescent="0.25">
      <c r="A79" s="8"/>
      <c r="B79" s="10" t="s">
        <v>163</v>
      </c>
      <c r="C79" s="11" t="s">
        <v>99</v>
      </c>
      <c r="D79" s="10" t="s">
        <v>113</v>
      </c>
      <c r="E79" s="11" t="s">
        <v>37</v>
      </c>
      <c r="F79" s="12">
        <v>110</v>
      </c>
    </row>
    <row r="80" spans="1:7" ht="63" customHeight="1" x14ac:dyDescent="0.25">
      <c r="A80" s="8" t="s">
        <v>310</v>
      </c>
      <c r="B80" s="10" t="s">
        <v>115</v>
      </c>
      <c r="C80" s="11" t="s">
        <v>99</v>
      </c>
      <c r="D80" s="10" t="s">
        <v>116</v>
      </c>
      <c r="E80" s="11"/>
      <c r="F80" s="12">
        <f>F81</f>
        <v>70</v>
      </c>
    </row>
    <row r="81" spans="1:6" ht="33.75" customHeight="1" x14ac:dyDescent="0.25">
      <c r="A81" s="8" t="s">
        <v>311</v>
      </c>
      <c r="B81" s="10" t="s">
        <v>34</v>
      </c>
      <c r="C81" s="11" t="s">
        <v>99</v>
      </c>
      <c r="D81" s="10" t="s">
        <v>116</v>
      </c>
      <c r="E81" s="11" t="s">
        <v>35</v>
      </c>
      <c r="F81" s="12">
        <f>F82</f>
        <v>70</v>
      </c>
    </row>
    <row r="82" spans="1:6" ht="33.75" customHeight="1" x14ac:dyDescent="0.25">
      <c r="A82" s="8"/>
      <c r="B82" s="10" t="s">
        <v>163</v>
      </c>
      <c r="C82" s="11" t="s">
        <v>99</v>
      </c>
      <c r="D82" s="10" t="s">
        <v>116</v>
      </c>
      <c r="E82" s="11" t="s">
        <v>37</v>
      </c>
      <c r="F82" s="12">
        <v>70</v>
      </c>
    </row>
    <row r="83" spans="1:6" s="51" customFormat="1" ht="28.15" customHeight="1" x14ac:dyDescent="0.25">
      <c r="A83" s="5" t="s">
        <v>255</v>
      </c>
      <c r="B83" s="9" t="s">
        <v>118</v>
      </c>
      <c r="C83" s="6" t="s">
        <v>119</v>
      </c>
      <c r="D83" s="9"/>
      <c r="E83" s="6"/>
      <c r="F83" s="7">
        <f>F84+F88</f>
        <v>627</v>
      </c>
    </row>
    <row r="84" spans="1:6" ht="21.6" customHeight="1" x14ac:dyDescent="0.25">
      <c r="A84" s="8" t="s">
        <v>256</v>
      </c>
      <c r="B84" s="10" t="s">
        <v>121</v>
      </c>
      <c r="C84" s="11" t="s">
        <v>122</v>
      </c>
      <c r="D84" s="10"/>
      <c r="E84" s="11"/>
      <c r="F84" s="12">
        <f>F85</f>
        <v>245</v>
      </c>
    </row>
    <row r="85" spans="1:6" ht="90" customHeight="1" x14ac:dyDescent="0.25">
      <c r="A85" s="8" t="s">
        <v>312</v>
      </c>
      <c r="B85" s="23" t="s">
        <v>124</v>
      </c>
      <c r="C85" s="11" t="s">
        <v>122</v>
      </c>
      <c r="D85" s="10" t="s">
        <v>125</v>
      </c>
      <c r="E85" s="11"/>
      <c r="F85" s="12">
        <f>F87</f>
        <v>245</v>
      </c>
    </row>
    <row r="86" spans="1:6" ht="36.75" customHeight="1" x14ac:dyDescent="0.25">
      <c r="A86" s="8" t="s">
        <v>313</v>
      </c>
      <c r="B86" s="10" t="s">
        <v>126</v>
      </c>
      <c r="C86" s="11" t="s">
        <v>122</v>
      </c>
      <c r="D86" s="10" t="s">
        <v>125</v>
      </c>
      <c r="E86" s="11" t="s">
        <v>127</v>
      </c>
      <c r="F86" s="12">
        <f>F87</f>
        <v>245</v>
      </c>
    </row>
    <row r="87" spans="1:6" ht="36.75" customHeight="1" x14ac:dyDescent="0.25">
      <c r="A87" s="8"/>
      <c r="B87" s="10" t="s">
        <v>128</v>
      </c>
      <c r="C87" s="11" t="s">
        <v>122</v>
      </c>
      <c r="D87" s="10" t="s">
        <v>125</v>
      </c>
      <c r="E87" s="11" t="s">
        <v>129</v>
      </c>
      <c r="F87" s="12">
        <f>495-250</f>
        <v>245</v>
      </c>
    </row>
    <row r="88" spans="1:6" ht="23.45" customHeight="1" x14ac:dyDescent="0.25">
      <c r="A88" s="8" t="s">
        <v>257</v>
      </c>
      <c r="B88" s="10" t="s">
        <v>131</v>
      </c>
      <c r="C88" s="11" t="s">
        <v>132</v>
      </c>
      <c r="D88" s="10"/>
      <c r="E88" s="11"/>
      <c r="F88" s="12">
        <f>F89</f>
        <v>382</v>
      </c>
    </row>
    <row r="89" spans="1:6" ht="37.15" customHeight="1" x14ac:dyDescent="0.25">
      <c r="A89" s="8" t="s">
        <v>314</v>
      </c>
      <c r="B89" s="10" t="s">
        <v>134</v>
      </c>
      <c r="C89" s="11" t="s">
        <v>132</v>
      </c>
      <c r="D89" s="10" t="s">
        <v>135</v>
      </c>
      <c r="E89" s="11"/>
      <c r="F89" s="12">
        <f>F90</f>
        <v>382</v>
      </c>
    </row>
    <row r="90" spans="1:6" ht="30" customHeight="1" x14ac:dyDescent="0.25">
      <c r="A90" s="8" t="s">
        <v>315</v>
      </c>
      <c r="B90" s="10" t="s">
        <v>34</v>
      </c>
      <c r="C90" s="11" t="s">
        <v>132</v>
      </c>
      <c r="D90" s="10" t="s">
        <v>135</v>
      </c>
      <c r="E90" s="11" t="s">
        <v>35</v>
      </c>
      <c r="F90" s="12">
        <f>F91</f>
        <v>382</v>
      </c>
    </row>
    <row r="91" spans="1:6" ht="33" customHeight="1" x14ac:dyDescent="0.25">
      <c r="A91" s="8"/>
      <c r="B91" s="10" t="s">
        <v>36</v>
      </c>
      <c r="C91" s="11" t="s">
        <v>132</v>
      </c>
      <c r="D91" s="10" t="s">
        <v>135</v>
      </c>
      <c r="E91" s="11" t="s">
        <v>37</v>
      </c>
      <c r="F91" s="12">
        <v>382</v>
      </c>
    </row>
    <row r="92" spans="1:6" s="51" customFormat="1" ht="18.75" customHeight="1" x14ac:dyDescent="0.25">
      <c r="A92" s="5" t="s">
        <v>258</v>
      </c>
      <c r="B92" s="9" t="s">
        <v>137</v>
      </c>
      <c r="C92" s="6" t="s">
        <v>138</v>
      </c>
      <c r="D92" s="9"/>
      <c r="E92" s="6"/>
      <c r="F92" s="7">
        <f t="shared" ref="F92" si="6">F93</f>
        <v>33850</v>
      </c>
    </row>
    <row r="93" spans="1:6" ht="16.5" customHeight="1" x14ac:dyDescent="0.25">
      <c r="A93" s="8" t="s">
        <v>259</v>
      </c>
      <c r="B93" s="10" t="s">
        <v>140</v>
      </c>
      <c r="C93" s="11" t="s">
        <v>141</v>
      </c>
      <c r="D93" s="10"/>
      <c r="E93" s="11"/>
      <c r="F93" s="12">
        <f>F94</f>
        <v>33850</v>
      </c>
    </row>
    <row r="94" spans="1:6" ht="61.15" customHeight="1" x14ac:dyDescent="0.25">
      <c r="A94" s="8"/>
      <c r="B94" s="16" t="s">
        <v>142</v>
      </c>
      <c r="C94" s="11" t="s">
        <v>141</v>
      </c>
      <c r="D94" s="10" t="s">
        <v>143</v>
      </c>
      <c r="E94" s="11"/>
      <c r="F94" s="12">
        <f>F95+F98+F101+F104+F107+F110</f>
        <v>33850</v>
      </c>
    </row>
    <row r="95" spans="1:6" ht="23.45" customHeight="1" x14ac:dyDescent="0.25">
      <c r="A95" s="8" t="s">
        <v>316</v>
      </c>
      <c r="B95" s="16" t="s">
        <v>145</v>
      </c>
      <c r="C95" s="11" t="s">
        <v>141</v>
      </c>
      <c r="D95" s="10" t="s">
        <v>146</v>
      </c>
      <c r="E95" s="11"/>
      <c r="F95" s="12">
        <f t="shared" ref="F95" si="7">F97</f>
        <v>3775.2</v>
      </c>
    </row>
    <row r="96" spans="1:6" ht="35.25" customHeight="1" x14ac:dyDescent="0.25">
      <c r="A96" s="8" t="s">
        <v>317</v>
      </c>
      <c r="B96" s="10" t="s">
        <v>34</v>
      </c>
      <c r="C96" s="11" t="s">
        <v>141</v>
      </c>
      <c r="D96" s="10" t="s">
        <v>146</v>
      </c>
      <c r="E96" s="11" t="s">
        <v>35</v>
      </c>
      <c r="F96" s="12">
        <f>F97</f>
        <v>3775.2</v>
      </c>
    </row>
    <row r="97" spans="1:6" ht="41.45" customHeight="1" x14ac:dyDescent="0.25">
      <c r="A97" s="8"/>
      <c r="B97" s="10" t="s">
        <v>163</v>
      </c>
      <c r="C97" s="11" t="s">
        <v>141</v>
      </c>
      <c r="D97" s="10" t="s">
        <v>146</v>
      </c>
      <c r="E97" s="11" t="s">
        <v>37</v>
      </c>
      <c r="F97" s="12">
        <v>3775.2</v>
      </c>
    </row>
    <row r="98" spans="1:6" ht="45.75" customHeight="1" x14ac:dyDescent="0.25">
      <c r="A98" s="8" t="s">
        <v>318</v>
      </c>
      <c r="B98" s="16" t="s">
        <v>148</v>
      </c>
      <c r="C98" s="11" t="s">
        <v>141</v>
      </c>
      <c r="D98" s="10" t="s">
        <v>149</v>
      </c>
      <c r="E98" s="11"/>
      <c r="F98" s="12">
        <f>F100</f>
        <v>680</v>
      </c>
    </row>
    <row r="99" spans="1:6" ht="45.75" customHeight="1" x14ac:dyDescent="0.25">
      <c r="A99" s="8" t="s">
        <v>319</v>
      </c>
      <c r="B99" s="10" t="s">
        <v>34</v>
      </c>
      <c r="C99" s="11" t="s">
        <v>141</v>
      </c>
      <c r="D99" s="10" t="s">
        <v>149</v>
      </c>
      <c r="E99" s="11" t="s">
        <v>35</v>
      </c>
      <c r="F99" s="12">
        <f>F100</f>
        <v>680</v>
      </c>
    </row>
    <row r="100" spans="1:6" ht="36.6" customHeight="1" x14ac:dyDescent="0.25">
      <c r="A100" s="8"/>
      <c r="B100" s="10" t="s">
        <v>163</v>
      </c>
      <c r="C100" s="11" t="s">
        <v>141</v>
      </c>
      <c r="D100" s="10" t="s">
        <v>149</v>
      </c>
      <c r="E100" s="11" t="s">
        <v>37</v>
      </c>
      <c r="F100" s="12">
        <v>680</v>
      </c>
    </row>
    <row r="101" spans="1:6" ht="30.75" customHeight="1" x14ac:dyDescent="0.25">
      <c r="A101" s="8" t="s">
        <v>320</v>
      </c>
      <c r="B101" s="16" t="s">
        <v>151</v>
      </c>
      <c r="C101" s="11" t="s">
        <v>141</v>
      </c>
      <c r="D101" s="10" t="s">
        <v>152</v>
      </c>
      <c r="E101" s="11"/>
      <c r="F101" s="12">
        <f t="shared" ref="F101" si="8">F103</f>
        <v>10779.6</v>
      </c>
    </row>
    <row r="102" spans="1:6" ht="30.75" customHeight="1" x14ac:dyDescent="0.25">
      <c r="A102" s="8" t="s">
        <v>321</v>
      </c>
      <c r="B102" s="10" t="s">
        <v>34</v>
      </c>
      <c r="C102" s="11" t="s">
        <v>141</v>
      </c>
      <c r="D102" s="10" t="s">
        <v>152</v>
      </c>
      <c r="E102" s="11" t="s">
        <v>35</v>
      </c>
      <c r="F102" s="12">
        <f>F103</f>
        <v>10779.6</v>
      </c>
    </row>
    <row r="103" spans="1:6" ht="42.6" customHeight="1" x14ac:dyDescent="0.25">
      <c r="A103" s="8"/>
      <c r="B103" s="10" t="s">
        <v>163</v>
      </c>
      <c r="C103" s="11" t="s">
        <v>141</v>
      </c>
      <c r="D103" s="10" t="s">
        <v>152</v>
      </c>
      <c r="E103" s="11" t="s">
        <v>37</v>
      </c>
      <c r="F103" s="12">
        <v>10779.6</v>
      </c>
    </row>
    <row r="104" spans="1:6" ht="17.25" customHeight="1" x14ac:dyDescent="0.25">
      <c r="A104" s="8" t="s">
        <v>322</v>
      </c>
      <c r="B104" s="16" t="s">
        <v>154</v>
      </c>
      <c r="C104" s="11" t="s">
        <v>141</v>
      </c>
      <c r="D104" s="10" t="s">
        <v>155</v>
      </c>
      <c r="E104" s="11"/>
      <c r="F104" s="12">
        <f>F106</f>
        <v>4700</v>
      </c>
    </row>
    <row r="105" spans="1:6" ht="28.15" customHeight="1" x14ac:dyDescent="0.25">
      <c r="A105" s="8" t="s">
        <v>323</v>
      </c>
      <c r="B105" s="10" t="s">
        <v>34</v>
      </c>
      <c r="C105" s="11" t="s">
        <v>141</v>
      </c>
      <c r="D105" s="10" t="s">
        <v>155</v>
      </c>
      <c r="E105" s="11" t="s">
        <v>35</v>
      </c>
      <c r="F105" s="12">
        <f>F106</f>
        <v>4700</v>
      </c>
    </row>
    <row r="106" spans="1:6" ht="40.9" customHeight="1" x14ac:dyDescent="0.25">
      <c r="A106" s="8"/>
      <c r="B106" s="10" t="s">
        <v>163</v>
      </c>
      <c r="C106" s="11" t="s">
        <v>141</v>
      </c>
      <c r="D106" s="10" t="s">
        <v>155</v>
      </c>
      <c r="E106" s="11" t="s">
        <v>37</v>
      </c>
      <c r="F106" s="12">
        <v>4700</v>
      </c>
    </row>
    <row r="107" spans="1:6" ht="63.75" x14ac:dyDescent="0.25">
      <c r="A107" s="8" t="s">
        <v>324</v>
      </c>
      <c r="B107" s="10" t="s">
        <v>157</v>
      </c>
      <c r="C107" s="11" t="s">
        <v>141</v>
      </c>
      <c r="D107" s="10" t="s">
        <v>158</v>
      </c>
      <c r="E107" s="11"/>
      <c r="F107" s="12">
        <f>F108</f>
        <v>3915.2</v>
      </c>
    </row>
    <row r="108" spans="1:6" ht="25.5" x14ac:dyDescent="0.25">
      <c r="A108" s="8" t="s">
        <v>325</v>
      </c>
      <c r="B108" s="10" t="s">
        <v>34</v>
      </c>
      <c r="C108" s="11" t="s">
        <v>141</v>
      </c>
      <c r="D108" s="10" t="s">
        <v>158</v>
      </c>
      <c r="E108" s="11" t="s">
        <v>37</v>
      </c>
      <c r="F108" s="12">
        <f>F109</f>
        <v>3915.2</v>
      </c>
    </row>
    <row r="109" spans="1:6" ht="36" customHeight="1" x14ac:dyDescent="0.25">
      <c r="A109" s="8"/>
      <c r="B109" s="10" t="s">
        <v>36</v>
      </c>
      <c r="C109" s="11" t="s">
        <v>141</v>
      </c>
      <c r="D109" s="10" t="s">
        <v>158</v>
      </c>
      <c r="E109" s="11" t="s">
        <v>159</v>
      </c>
      <c r="F109" s="12">
        <v>3915.2</v>
      </c>
    </row>
    <row r="110" spans="1:6" ht="75" customHeight="1" x14ac:dyDescent="0.25">
      <c r="A110" s="8" t="s">
        <v>326</v>
      </c>
      <c r="B110" s="10" t="s">
        <v>161</v>
      </c>
      <c r="C110" s="11" t="s">
        <v>141</v>
      </c>
      <c r="D110" s="10" t="s">
        <v>162</v>
      </c>
      <c r="E110" s="11"/>
      <c r="F110" s="12">
        <f>F111</f>
        <v>10000</v>
      </c>
    </row>
    <row r="111" spans="1:6" ht="25.5" x14ac:dyDescent="0.25">
      <c r="A111" s="8" t="s">
        <v>327</v>
      </c>
      <c r="B111" s="10" t="s">
        <v>34</v>
      </c>
      <c r="C111" s="11" t="s">
        <v>141</v>
      </c>
      <c r="D111" s="10" t="s">
        <v>162</v>
      </c>
      <c r="E111" s="11" t="s">
        <v>37</v>
      </c>
      <c r="F111" s="12">
        <f>F112</f>
        <v>10000</v>
      </c>
    </row>
    <row r="112" spans="1:6" ht="38.25" x14ac:dyDescent="0.25">
      <c r="A112" s="8"/>
      <c r="B112" s="10" t="s">
        <v>163</v>
      </c>
      <c r="C112" s="11" t="s">
        <v>141</v>
      </c>
      <c r="D112" s="10" t="s">
        <v>162</v>
      </c>
      <c r="E112" s="11" t="s">
        <v>159</v>
      </c>
      <c r="F112" s="12">
        <v>10000</v>
      </c>
    </row>
    <row r="113" spans="1:6" s="51" customFormat="1" ht="19.5" customHeight="1" x14ac:dyDescent="0.25">
      <c r="A113" s="5" t="s">
        <v>260</v>
      </c>
      <c r="B113" s="9" t="s">
        <v>165</v>
      </c>
      <c r="C113" s="6" t="s">
        <v>166</v>
      </c>
      <c r="D113" s="9"/>
      <c r="E113" s="6"/>
      <c r="F113" s="7">
        <f>F118+F114</f>
        <v>110</v>
      </c>
    </row>
    <row r="114" spans="1:6" ht="36" customHeight="1" x14ac:dyDescent="0.25">
      <c r="A114" s="8" t="s">
        <v>261</v>
      </c>
      <c r="B114" s="10" t="s">
        <v>168</v>
      </c>
      <c r="C114" s="11" t="s">
        <v>169</v>
      </c>
      <c r="D114" s="10"/>
      <c r="E114" s="11"/>
      <c r="F114" s="12">
        <f>F115</f>
        <v>60</v>
      </c>
    </row>
    <row r="115" spans="1:6" ht="81" customHeight="1" x14ac:dyDescent="0.25">
      <c r="A115" s="8" t="s">
        <v>328</v>
      </c>
      <c r="B115" s="10" t="s">
        <v>171</v>
      </c>
      <c r="C115" s="11" t="s">
        <v>169</v>
      </c>
      <c r="D115" s="10" t="s">
        <v>172</v>
      </c>
      <c r="E115" s="11"/>
      <c r="F115" s="12">
        <f>F117</f>
        <v>60</v>
      </c>
    </row>
    <row r="116" spans="1:6" ht="39" customHeight="1" x14ac:dyDescent="0.25">
      <c r="A116" s="8" t="s">
        <v>329</v>
      </c>
      <c r="B116" s="10" t="s">
        <v>34</v>
      </c>
      <c r="C116" s="11" t="s">
        <v>169</v>
      </c>
      <c r="D116" s="10" t="s">
        <v>172</v>
      </c>
      <c r="E116" s="11" t="s">
        <v>35</v>
      </c>
      <c r="F116" s="12">
        <f>F117</f>
        <v>60</v>
      </c>
    </row>
    <row r="117" spans="1:6" ht="39" customHeight="1" x14ac:dyDescent="0.25">
      <c r="A117" s="8"/>
      <c r="B117" s="10" t="s">
        <v>163</v>
      </c>
      <c r="C117" s="11" t="s">
        <v>169</v>
      </c>
      <c r="D117" s="10" t="s">
        <v>172</v>
      </c>
      <c r="E117" s="11" t="s">
        <v>37</v>
      </c>
      <c r="F117" s="12">
        <v>60</v>
      </c>
    </row>
    <row r="118" spans="1:6" ht="28.5" customHeight="1" x14ac:dyDescent="0.25">
      <c r="A118" s="8" t="s">
        <v>262</v>
      </c>
      <c r="B118" s="16" t="s">
        <v>174</v>
      </c>
      <c r="C118" s="11" t="s">
        <v>175</v>
      </c>
      <c r="D118" s="10"/>
      <c r="E118" s="11"/>
      <c r="F118" s="12">
        <f>F119</f>
        <v>50</v>
      </c>
    </row>
    <row r="119" spans="1:6" ht="49.15" customHeight="1" x14ac:dyDescent="0.25">
      <c r="A119" s="8" t="s">
        <v>330</v>
      </c>
      <c r="B119" s="16" t="s">
        <v>177</v>
      </c>
      <c r="C119" s="11" t="s">
        <v>175</v>
      </c>
      <c r="D119" s="10" t="s">
        <v>178</v>
      </c>
      <c r="E119" s="11"/>
      <c r="F119" s="12">
        <f t="shared" ref="F119" si="9">F121</f>
        <v>50</v>
      </c>
    </row>
    <row r="120" spans="1:6" ht="30.6" customHeight="1" x14ac:dyDescent="0.25">
      <c r="A120" s="8" t="s">
        <v>331</v>
      </c>
      <c r="B120" s="10" t="s">
        <v>34</v>
      </c>
      <c r="C120" s="11" t="s">
        <v>175</v>
      </c>
      <c r="D120" s="10" t="s">
        <v>178</v>
      </c>
      <c r="E120" s="11" t="s">
        <v>35</v>
      </c>
      <c r="F120" s="12">
        <f>F121</f>
        <v>50</v>
      </c>
    </row>
    <row r="121" spans="1:6" ht="29.45" customHeight="1" x14ac:dyDescent="0.25">
      <c r="A121" s="8"/>
      <c r="B121" s="10" t="s">
        <v>197</v>
      </c>
      <c r="C121" s="11" t="s">
        <v>175</v>
      </c>
      <c r="D121" s="10" t="s">
        <v>178</v>
      </c>
      <c r="E121" s="11" t="s">
        <v>37</v>
      </c>
      <c r="F121" s="12">
        <v>50</v>
      </c>
    </row>
    <row r="122" spans="1:6" s="51" customFormat="1" ht="21.6" customHeight="1" x14ac:dyDescent="0.25">
      <c r="A122" s="5" t="s">
        <v>263</v>
      </c>
      <c r="B122" s="9" t="s">
        <v>180</v>
      </c>
      <c r="C122" s="6" t="s">
        <v>181</v>
      </c>
      <c r="D122" s="9"/>
      <c r="E122" s="6"/>
      <c r="F122" s="7">
        <f>F123+F130</f>
        <v>5565.9</v>
      </c>
    </row>
    <row r="123" spans="1:6" ht="16.5" customHeight="1" x14ac:dyDescent="0.25">
      <c r="A123" s="8" t="s">
        <v>264</v>
      </c>
      <c r="B123" s="16" t="s">
        <v>183</v>
      </c>
      <c r="C123" s="11" t="s">
        <v>184</v>
      </c>
      <c r="D123" s="10"/>
      <c r="E123" s="11"/>
      <c r="F123" s="12">
        <f>F124+F127</f>
        <v>3546</v>
      </c>
    </row>
    <row r="124" spans="1:6" ht="60" customHeight="1" x14ac:dyDescent="0.25">
      <c r="A124" s="8" t="s">
        <v>332</v>
      </c>
      <c r="B124" s="16" t="s">
        <v>186</v>
      </c>
      <c r="C124" s="11" t="s">
        <v>184</v>
      </c>
      <c r="D124" s="10" t="s">
        <v>187</v>
      </c>
      <c r="E124" s="11"/>
      <c r="F124" s="12">
        <f>F126</f>
        <v>3496</v>
      </c>
    </row>
    <row r="125" spans="1:6" ht="31.9" customHeight="1" x14ac:dyDescent="0.25">
      <c r="A125" s="8" t="s">
        <v>333</v>
      </c>
      <c r="B125" s="10" t="s">
        <v>34</v>
      </c>
      <c r="C125" s="11" t="s">
        <v>184</v>
      </c>
      <c r="D125" s="10" t="s">
        <v>187</v>
      </c>
      <c r="E125" s="11" t="s">
        <v>35</v>
      </c>
      <c r="F125" s="12">
        <f>F126</f>
        <v>3496</v>
      </c>
    </row>
    <row r="126" spans="1:6" ht="40.9" customHeight="1" x14ac:dyDescent="0.25">
      <c r="A126" s="8"/>
      <c r="B126" s="10" t="s">
        <v>163</v>
      </c>
      <c r="C126" s="11" t="s">
        <v>184</v>
      </c>
      <c r="D126" s="10" t="s">
        <v>187</v>
      </c>
      <c r="E126" s="11" t="s">
        <v>37</v>
      </c>
      <c r="F126" s="12">
        <f>3686-190</f>
        <v>3496</v>
      </c>
    </row>
    <row r="127" spans="1:6" ht="39.6" customHeight="1" x14ac:dyDescent="0.25">
      <c r="A127" s="8" t="s">
        <v>334</v>
      </c>
      <c r="B127" s="10" t="s">
        <v>189</v>
      </c>
      <c r="C127" s="11" t="s">
        <v>184</v>
      </c>
      <c r="D127" s="10" t="s">
        <v>190</v>
      </c>
      <c r="E127" s="11"/>
      <c r="F127" s="12">
        <f>F128</f>
        <v>50</v>
      </c>
    </row>
    <row r="128" spans="1:6" ht="25.5" x14ac:dyDescent="0.25">
      <c r="A128" s="8" t="s">
        <v>335</v>
      </c>
      <c r="B128" s="10" t="s">
        <v>34</v>
      </c>
      <c r="C128" s="11" t="s">
        <v>184</v>
      </c>
      <c r="D128" s="10" t="s">
        <v>190</v>
      </c>
      <c r="E128" s="11" t="s">
        <v>35</v>
      </c>
      <c r="F128" s="12">
        <f>F129</f>
        <v>50</v>
      </c>
    </row>
    <row r="129" spans="1:8" ht="38.25" x14ac:dyDescent="0.25">
      <c r="A129" s="8"/>
      <c r="B129" s="10" t="s">
        <v>163</v>
      </c>
      <c r="C129" s="11" t="s">
        <v>184</v>
      </c>
      <c r="D129" s="10" t="s">
        <v>190</v>
      </c>
      <c r="E129" s="11" t="s">
        <v>37</v>
      </c>
      <c r="F129" s="12">
        <v>50</v>
      </c>
    </row>
    <row r="130" spans="1:8" ht="21.6" customHeight="1" x14ac:dyDescent="0.2">
      <c r="A130" s="8" t="s">
        <v>336</v>
      </c>
      <c r="B130" s="58" t="s">
        <v>192</v>
      </c>
      <c r="C130" s="11" t="s">
        <v>193</v>
      </c>
      <c r="D130" s="10"/>
      <c r="E130" s="11"/>
      <c r="F130" s="12">
        <f>F131</f>
        <v>2019.9</v>
      </c>
    </row>
    <row r="131" spans="1:8" ht="46.9" customHeight="1" x14ac:dyDescent="0.25">
      <c r="A131" s="8" t="s">
        <v>337</v>
      </c>
      <c r="B131" s="16" t="s">
        <v>195</v>
      </c>
      <c r="C131" s="11" t="s">
        <v>193</v>
      </c>
      <c r="D131" s="10" t="s">
        <v>196</v>
      </c>
      <c r="E131" s="11"/>
      <c r="F131" s="12">
        <f t="shared" ref="F131" si="10">F133</f>
        <v>2019.9</v>
      </c>
    </row>
    <row r="132" spans="1:8" ht="36.6" customHeight="1" x14ac:dyDescent="0.25">
      <c r="A132" s="8" t="s">
        <v>338</v>
      </c>
      <c r="B132" s="10" t="s">
        <v>36</v>
      </c>
      <c r="C132" s="11" t="s">
        <v>193</v>
      </c>
      <c r="D132" s="10" t="s">
        <v>196</v>
      </c>
      <c r="E132" s="11" t="s">
        <v>35</v>
      </c>
      <c r="F132" s="12">
        <f>F133</f>
        <v>2019.9</v>
      </c>
    </row>
    <row r="133" spans="1:8" ht="37.15" customHeight="1" x14ac:dyDescent="0.25">
      <c r="A133" s="8"/>
      <c r="B133" s="10" t="s">
        <v>197</v>
      </c>
      <c r="C133" s="11" t="s">
        <v>193</v>
      </c>
      <c r="D133" s="10" t="s">
        <v>196</v>
      </c>
      <c r="E133" s="11" t="s">
        <v>37</v>
      </c>
      <c r="F133" s="12">
        <f>2269.9-250</f>
        <v>2019.9</v>
      </c>
    </row>
    <row r="134" spans="1:8" s="51" customFormat="1" ht="15.75" customHeight="1" x14ac:dyDescent="0.25">
      <c r="A134" s="5" t="s">
        <v>266</v>
      </c>
      <c r="B134" s="9" t="s">
        <v>199</v>
      </c>
      <c r="C134" s="6">
        <v>1000</v>
      </c>
      <c r="D134" s="9"/>
      <c r="E134" s="6"/>
      <c r="F134" s="7">
        <f>F135+F139</f>
        <v>11642.500000000002</v>
      </c>
    </row>
    <row r="135" spans="1:8" ht="21.6" customHeight="1" x14ac:dyDescent="0.25">
      <c r="A135" s="8" t="s">
        <v>267</v>
      </c>
      <c r="B135" s="10" t="s">
        <v>202</v>
      </c>
      <c r="C135" s="11" t="s">
        <v>203</v>
      </c>
      <c r="D135" s="10"/>
      <c r="E135" s="11"/>
      <c r="F135" s="12">
        <f>F136</f>
        <v>457.2</v>
      </c>
    </row>
    <row r="136" spans="1:8" ht="45" customHeight="1" x14ac:dyDescent="0.25">
      <c r="A136" s="8" t="s">
        <v>339</v>
      </c>
      <c r="B136" s="27" t="s">
        <v>205</v>
      </c>
      <c r="C136" s="14" t="s">
        <v>203</v>
      </c>
      <c r="D136" s="11" t="s">
        <v>206</v>
      </c>
      <c r="E136" s="14"/>
      <c r="F136" s="12">
        <f t="shared" ref="F136" si="11">F138</f>
        <v>457.2</v>
      </c>
    </row>
    <row r="137" spans="1:8" ht="31.9" customHeight="1" x14ac:dyDescent="0.25">
      <c r="A137" s="8" t="s">
        <v>340</v>
      </c>
      <c r="B137" s="13" t="s">
        <v>207</v>
      </c>
      <c r="C137" s="14" t="s">
        <v>203</v>
      </c>
      <c r="D137" s="11" t="s">
        <v>206</v>
      </c>
      <c r="E137" s="14" t="s">
        <v>208</v>
      </c>
      <c r="F137" s="12">
        <f>F138</f>
        <v>457.2</v>
      </c>
    </row>
    <row r="138" spans="1:8" ht="23.25" customHeight="1" x14ac:dyDescent="0.25">
      <c r="A138" s="8"/>
      <c r="B138" s="27" t="s">
        <v>209</v>
      </c>
      <c r="C138" s="14" t="s">
        <v>203</v>
      </c>
      <c r="D138" s="11" t="s">
        <v>206</v>
      </c>
      <c r="E138" s="14" t="s">
        <v>210</v>
      </c>
      <c r="F138" s="12">
        <f>432.9+24.3</f>
        <v>457.2</v>
      </c>
      <c r="G138" s="48"/>
      <c r="H138" s="64"/>
    </row>
    <row r="139" spans="1:8" ht="18.75" customHeight="1" x14ac:dyDescent="0.25">
      <c r="A139" s="8" t="s">
        <v>268</v>
      </c>
      <c r="B139" s="16" t="s">
        <v>212</v>
      </c>
      <c r="C139" s="11" t="s">
        <v>213</v>
      </c>
      <c r="D139" s="10"/>
      <c r="E139" s="11"/>
      <c r="F139" s="12">
        <f>F143+F140</f>
        <v>11185.300000000001</v>
      </c>
    </row>
    <row r="140" spans="1:8" ht="58.9" customHeight="1" x14ac:dyDescent="0.25">
      <c r="A140" s="15" t="s">
        <v>341</v>
      </c>
      <c r="B140" s="16" t="s">
        <v>215</v>
      </c>
      <c r="C140" s="11" t="s">
        <v>213</v>
      </c>
      <c r="D140" s="10" t="s">
        <v>216</v>
      </c>
      <c r="E140" s="11"/>
      <c r="F140" s="28">
        <f t="shared" ref="F140" si="12">F142</f>
        <v>8552.2000000000007</v>
      </c>
    </row>
    <row r="141" spans="1:8" ht="27.6" customHeight="1" x14ac:dyDescent="0.25">
      <c r="A141" s="15" t="s">
        <v>342</v>
      </c>
      <c r="B141" s="13" t="s">
        <v>343</v>
      </c>
      <c r="C141" s="11" t="s">
        <v>213</v>
      </c>
      <c r="D141" s="10" t="s">
        <v>216</v>
      </c>
      <c r="E141" s="11" t="s">
        <v>208</v>
      </c>
      <c r="F141" s="28">
        <f>F142</f>
        <v>8552.2000000000007</v>
      </c>
      <c r="G141" s="49"/>
    </row>
    <row r="142" spans="1:8" ht="21" customHeight="1" x14ac:dyDescent="0.25">
      <c r="A142" s="8"/>
      <c r="B142" s="27" t="s">
        <v>209</v>
      </c>
      <c r="C142" s="11" t="s">
        <v>213</v>
      </c>
      <c r="D142" s="10" t="s">
        <v>216</v>
      </c>
      <c r="E142" s="11" t="s">
        <v>210</v>
      </c>
      <c r="F142" s="12">
        <v>8552.2000000000007</v>
      </c>
      <c r="G142" s="48"/>
    </row>
    <row r="143" spans="1:8" ht="57.75" customHeight="1" x14ac:dyDescent="0.25">
      <c r="A143" s="15" t="s">
        <v>344</v>
      </c>
      <c r="B143" s="16" t="s">
        <v>218</v>
      </c>
      <c r="C143" s="11" t="s">
        <v>213</v>
      </c>
      <c r="D143" s="10" t="s">
        <v>219</v>
      </c>
      <c r="E143" s="11"/>
      <c r="F143" s="12">
        <f>F144</f>
        <v>2633.1</v>
      </c>
    </row>
    <row r="144" spans="1:8" ht="33" customHeight="1" x14ac:dyDescent="0.25">
      <c r="A144" s="15" t="s">
        <v>345</v>
      </c>
      <c r="B144" s="13" t="s">
        <v>207</v>
      </c>
      <c r="C144" s="11" t="s">
        <v>213</v>
      </c>
      <c r="D144" s="10" t="s">
        <v>219</v>
      </c>
      <c r="E144" s="11" t="s">
        <v>208</v>
      </c>
      <c r="F144" s="12">
        <f>F145</f>
        <v>2633.1</v>
      </c>
    </row>
    <row r="145" spans="1:6" ht="34.15" customHeight="1" x14ac:dyDescent="0.25">
      <c r="A145" s="8"/>
      <c r="B145" s="13" t="s">
        <v>220</v>
      </c>
      <c r="C145" s="11" t="s">
        <v>213</v>
      </c>
      <c r="D145" s="10" t="s">
        <v>219</v>
      </c>
      <c r="E145" s="11" t="s">
        <v>221</v>
      </c>
      <c r="F145" s="12">
        <v>2633.1</v>
      </c>
    </row>
    <row r="146" spans="1:6" s="51" customFormat="1" ht="17.25" customHeight="1" x14ac:dyDescent="0.25">
      <c r="A146" s="5" t="s">
        <v>269</v>
      </c>
      <c r="B146" s="9" t="s">
        <v>223</v>
      </c>
      <c r="C146" s="6" t="s">
        <v>224</v>
      </c>
      <c r="D146" s="9"/>
      <c r="E146" s="6"/>
      <c r="F146" s="7">
        <f>F147</f>
        <v>180</v>
      </c>
    </row>
    <row r="147" spans="1:6" ht="20.25" customHeight="1" x14ac:dyDescent="0.25">
      <c r="A147" s="8" t="s">
        <v>270</v>
      </c>
      <c r="B147" s="16" t="s">
        <v>226</v>
      </c>
      <c r="C147" s="11" t="s">
        <v>227</v>
      </c>
      <c r="D147" s="10"/>
      <c r="E147" s="11"/>
      <c r="F147" s="12">
        <f>F148</f>
        <v>180</v>
      </c>
    </row>
    <row r="148" spans="1:6" ht="61.15" customHeight="1" x14ac:dyDescent="0.25">
      <c r="A148" s="8" t="s">
        <v>346</v>
      </c>
      <c r="B148" s="16" t="s">
        <v>229</v>
      </c>
      <c r="C148" s="11" t="s">
        <v>227</v>
      </c>
      <c r="D148" s="10" t="s">
        <v>230</v>
      </c>
      <c r="E148" s="11"/>
      <c r="F148" s="12">
        <f>F150</f>
        <v>180</v>
      </c>
    </row>
    <row r="149" spans="1:6" ht="32.25" customHeight="1" x14ac:dyDescent="0.25">
      <c r="A149" s="8" t="s">
        <v>347</v>
      </c>
      <c r="B149" s="10" t="s">
        <v>34</v>
      </c>
      <c r="C149" s="11" t="s">
        <v>227</v>
      </c>
      <c r="D149" s="10" t="s">
        <v>230</v>
      </c>
      <c r="E149" s="11" t="s">
        <v>35</v>
      </c>
      <c r="F149" s="12">
        <f>F150</f>
        <v>180</v>
      </c>
    </row>
    <row r="150" spans="1:6" ht="35.450000000000003" customHeight="1" x14ac:dyDescent="0.25">
      <c r="A150" s="8"/>
      <c r="B150" s="10" t="s">
        <v>36</v>
      </c>
      <c r="C150" s="11" t="s">
        <v>227</v>
      </c>
      <c r="D150" s="10" t="s">
        <v>230</v>
      </c>
      <c r="E150" s="11" t="s">
        <v>37</v>
      </c>
      <c r="F150" s="12">
        <v>180</v>
      </c>
    </row>
    <row r="151" spans="1:6" s="51" customFormat="1" ht="15.75" customHeight="1" x14ac:dyDescent="0.25">
      <c r="A151" s="5" t="s">
        <v>271</v>
      </c>
      <c r="B151" s="9" t="s">
        <v>232</v>
      </c>
      <c r="C151" s="6" t="s">
        <v>233</v>
      </c>
      <c r="D151" s="9"/>
      <c r="E151" s="6"/>
      <c r="F151" s="7">
        <f>F152</f>
        <v>2448</v>
      </c>
    </row>
    <row r="152" spans="1:6" ht="20.25" customHeight="1" x14ac:dyDescent="0.25">
      <c r="A152" s="8" t="s">
        <v>272</v>
      </c>
      <c r="B152" s="16" t="s">
        <v>235</v>
      </c>
      <c r="C152" s="11" t="s">
        <v>236</v>
      </c>
      <c r="D152" s="10"/>
      <c r="E152" s="11"/>
      <c r="F152" s="12">
        <f>F153</f>
        <v>2448</v>
      </c>
    </row>
    <row r="153" spans="1:6" ht="48" customHeight="1" x14ac:dyDescent="0.25">
      <c r="A153" s="8" t="s">
        <v>348</v>
      </c>
      <c r="B153" s="17" t="s">
        <v>238</v>
      </c>
      <c r="C153" s="11" t="s">
        <v>236</v>
      </c>
      <c r="D153" s="10" t="s">
        <v>239</v>
      </c>
      <c r="E153" s="11"/>
      <c r="F153" s="12">
        <f>F155</f>
        <v>2448</v>
      </c>
    </row>
    <row r="154" spans="1:6" ht="33.6" customHeight="1" x14ac:dyDescent="0.25">
      <c r="A154" s="8" t="s">
        <v>349</v>
      </c>
      <c r="B154" s="10" t="s">
        <v>34</v>
      </c>
      <c r="C154" s="11" t="s">
        <v>236</v>
      </c>
      <c r="D154" s="10" t="s">
        <v>239</v>
      </c>
      <c r="E154" s="11" t="s">
        <v>35</v>
      </c>
      <c r="F154" s="12">
        <f>F155</f>
        <v>2448</v>
      </c>
    </row>
    <row r="155" spans="1:6" ht="41.45" customHeight="1" x14ac:dyDescent="0.25">
      <c r="A155" s="8"/>
      <c r="B155" s="10" t="s">
        <v>163</v>
      </c>
      <c r="C155" s="11" t="s">
        <v>236</v>
      </c>
      <c r="D155" s="10" t="s">
        <v>239</v>
      </c>
      <c r="E155" s="11" t="s">
        <v>37</v>
      </c>
      <c r="F155" s="12">
        <f>3013-265-300</f>
        <v>2448</v>
      </c>
    </row>
    <row r="156" spans="1:6" s="51" customFormat="1" ht="21" customHeight="1" x14ac:dyDescent="0.25">
      <c r="A156" s="29"/>
      <c r="B156" s="30" t="s">
        <v>240</v>
      </c>
      <c r="C156" s="24"/>
      <c r="D156" s="30"/>
      <c r="E156" s="24"/>
      <c r="F156" s="32">
        <f>F10+F61+F92+F113+F122+F134+F146+F151+F83</f>
        <v>74389</v>
      </c>
    </row>
    <row r="157" spans="1:6" x14ac:dyDescent="0.25">
      <c r="D157" s="65"/>
      <c r="E157" s="65"/>
    </row>
    <row r="158" spans="1:6" x14ac:dyDescent="0.25">
      <c r="D158" s="39"/>
      <c r="E158" s="39"/>
    </row>
    <row r="159" spans="1:6" ht="12.6" customHeight="1" x14ac:dyDescent="0.25">
      <c r="D159" s="39"/>
      <c r="E159" s="39"/>
    </row>
    <row r="160" spans="1:6" ht="12" customHeight="1" x14ac:dyDescent="0.25">
      <c r="D160" s="39"/>
      <c r="E160" s="39"/>
    </row>
    <row r="161" spans="1:5" x14ac:dyDescent="0.25">
      <c r="E161" s="64"/>
    </row>
    <row r="162" spans="1:5" x14ac:dyDescent="0.25">
      <c r="E162" s="64"/>
    </row>
    <row r="163" spans="1:5" ht="20.100000000000001" customHeight="1" x14ac:dyDescent="0.25">
      <c r="A163" s="34"/>
      <c r="C163" s="34"/>
      <c r="E163" s="64"/>
    </row>
  </sheetData>
  <mergeCells count="10">
    <mergeCell ref="D157:E157"/>
    <mergeCell ref="D158:E158"/>
    <mergeCell ref="D159:E159"/>
    <mergeCell ref="D160:E160"/>
    <mergeCell ref="A1:F1"/>
    <mergeCell ref="A2:F2"/>
    <mergeCell ref="E3:F3"/>
    <mergeCell ref="A5:F5"/>
    <mergeCell ref="A6:F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B7" sqref="B7"/>
    </sheetView>
  </sheetViews>
  <sheetFormatPr defaultColWidth="9.140625" defaultRowHeight="12.75" x14ac:dyDescent="0.25"/>
  <cols>
    <col min="1" max="1" width="7.140625" style="37" customWidth="1"/>
    <col min="2" max="2" width="50.28515625" style="37" customWidth="1"/>
    <col min="3" max="3" width="9.42578125" style="34" customWidth="1"/>
    <col min="4" max="4" width="13" style="52" customWidth="1"/>
    <col min="5" max="5" width="12" style="34" customWidth="1"/>
    <col min="6" max="6" width="9" style="34" customWidth="1"/>
    <col min="7" max="7" width="13.7109375" style="48" customWidth="1"/>
    <col min="8" max="8" width="9.7109375" style="34" customWidth="1"/>
    <col min="9" max="9" width="9.85546875" style="34" customWidth="1"/>
    <col min="10" max="16384" width="9.140625" style="34"/>
  </cols>
  <sheetData>
    <row r="1" spans="1:8" ht="18" customHeight="1" x14ac:dyDescent="0.25">
      <c r="A1" s="33" t="s">
        <v>241</v>
      </c>
      <c r="B1" s="33"/>
      <c r="C1" s="33"/>
      <c r="D1" s="33"/>
      <c r="E1" s="33"/>
      <c r="F1" s="33"/>
      <c r="G1" s="33"/>
    </row>
    <row r="2" spans="1:8" ht="15" customHeight="1" x14ac:dyDescent="0.25">
      <c r="A2" s="35" t="s">
        <v>242</v>
      </c>
      <c r="B2" s="35"/>
      <c r="C2" s="35"/>
      <c r="D2" s="35"/>
      <c r="E2" s="35"/>
      <c r="F2" s="35"/>
      <c r="G2" s="35"/>
    </row>
    <row r="3" spans="1:8" ht="12.75" customHeight="1" x14ac:dyDescent="0.25">
      <c r="A3" s="36"/>
      <c r="D3" s="38"/>
      <c r="F3" s="39" t="s">
        <v>243</v>
      </c>
      <c r="G3" s="40"/>
    </row>
    <row r="4" spans="1:8" ht="15.75" customHeight="1" x14ac:dyDescent="0.2">
      <c r="A4" s="36"/>
      <c r="D4" s="34"/>
      <c r="G4" s="41"/>
    </row>
    <row r="5" spans="1:8" ht="18" customHeight="1" x14ac:dyDescent="0.25">
      <c r="A5" s="42" t="s">
        <v>244</v>
      </c>
      <c r="B5" s="42"/>
      <c r="C5" s="42"/>
      <c r="D5" s="42"/>
      <c r="E5" s="42"/>
      <c r="F5" s="42"/>
      <c r="G5" s="42"/>
    </row>
    <row r="6" spans="1:8" ht="15.95" customHeight="1" x14ac:dyDescent="0.25">
      <c r="A6" s="42" t="s">
        <v>245</v>
      </c>
      <c r="B6" s="42"/>
      <c r="C6" s="42"/>
      <c r="D6" s="42"/>
      <c r="E6" s="42"/>
      <c r="F6" s="42"/>
      <c r="G6" s="42"/>
    </row>
    <row r="7" spans="1:8" x14ac:dyDescent="0.25">
      <c r="A7" s="43"/>
      <c r="B7" s="44"/>
      <c r="C7" s="45"/>
      <c r="D7" s="46"/>
      <c r="E7" s="46"/>
      <c r="F7" s="47"/>
    </row>
    <row r="8" spans="1:8" ht="25.5" x14ac:dyDescent="0.25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4" t="s">
        <v>6</v>
      </c>
    </row>
    <row r="9" spans="1:8" ht="45" customHeight="1" x14ac:dyDescent="0.25">
      <c r="A9" s="5" t="s">
        <v>7</v>
      </c>
      <c r="B9" s="6" t="s">
        <v>8</v>
      </c>
      <c r="C9" s="6" t="s">
        <v>9</v>
      </c>
      <c r="D9" s="6"/>
      <c r="E9" s="6"/>
      <c r="F9" s="6"/>
      <c r="G9" s="7">
        <f>G10</f>
        <v>4652.3999999999996</v>
      </c>
      <c r="H9" s="48"/>
    </row>
    <row r="10" spans="1:8" ht="22.15" customHeight="1" x14ac:dyDescent="0.25">
      <c r="A10" s="8" t="s">
        <v>10</v>
      </c>
      <c r="B10" s="9" t="s">
        <v>11</v>
      </c>
      <c r="C10" s="6" t="s">
        <v>9</v>
      </c>
      <c r="D10" s="6" t="s">
        <v>12</v>
      </c>
      <c r="E10" s="6"/>
      <c r="F10" s="6"/>
      <c r="G10" s="7">
        <f>G15+G11</f>
        <v>4652.3999999999996</v>
      </c>
    </row>
    <row r="11" spans="1:8" ht="29.45" customHeight="1" x14ac:dyDescent="0.25">
      <c r="A11" s="8" t="s">
        <v>13</v>
      </c>
      <c r="B11" s="10" t="s">
        <v>14</v>
      </c>
      <c r="C11" s="11" t="s">
        <v>9</v>
      </c>
      <c r="D11" s="11" t="s">
        <v>15</v>
      </c>
      <c r="E11" s="11"/>
      <c r="F11" s="11"/>
      <c r="G11" s="12">
        <f>G12</f>
        <v>1224</v>
      </c>
    </row>
    <row r="12" spans="1:8" ht="22.15" customHeight="1" x14ac:dyDescent="0.25">
      <c r="A12" s="8" t="s">
        <v>16</v>
      </c>
      <c r="B12" s="10" t="s">
        <v>17</v>
      </c>
      <c r="C12" s="11" t="s">
        <v>9</v>
      </c>
      <c r="D12" s="11" t="s">
        <v>15</v>
      </c>
      <c r="E12" s="11" t="s">
        <v>18</v>
      </c>
      <c r="F12" s="11"/>
      <c r="G12" s="12">
        <f>G14</f>
        <v>1224</v>
      </c>
    </row>
    <row r="13" spans="1:8" ht="54.6" customHeight="1" x14ac:dyDescent="0.25">
      <c r="A13" s="8"/>
      <c r="B13" s="10" t="s">
        <v>19</v>
      </c>
      <c r="C13" s="11" t="s">
        <v>9</v>
      </c>
      <c r="D13" s="11" t="s">
        <v>15</v>
      </c>
      <c r="E13" s="11" t="s">
        <v>18</v>
      </c>
      <c r="F13" s="11" t="s">
        <v>20</v>
      </c>
      <c r="G13" s="12">
        <f>G14</f>
        <v>1224</v>
      </c>
    </row>
    <row r="14" spans="1:8" ht="30.6" customHeight="1" x14ac:dyDescent="0.25">
      <c r="A14" s="8"/>
      <c r="B14" s="10" t="s">
        <v>21</v>
      </c>
      <c r="C14" s="11" t="s">
        <v>9</v>
      </c>
      <c r="D14" s="11" t="s">
        <v>15</v>
      </c>
      <c r="E14" s="11" t="s">
        <v>18</v>
      </c>
      <c r="F14" s="11" t="s">
        <v>22</v>
      </c>
      <c r="G14" s="12">
        <v>1224</v>
      </c>
      <c r="H14" s="48"/>
    </row>
    <row r="15" spans="1:8" ht="48.6" customHeight="1" x14ac:dyDescent="0.25">
      <c r="A15" s="8" t="s">
        <v>23</v>
      </c>
      <c r="B15" s="10" t="s">
        <v>24</v>
      </c>
      <c r="C15" s="11" t="s">
        <v>9</v>
      </c>
      <c r="D15" s="11" t="s">
        <v>25</v>
      </c>
      <c r="E15" s="11"/>
      <c r="F15" s="11"/>
      <c r="G15" s="12">
        <f>G16+G19+G24</f>
        <v>3428.3999999999996</v>
      </c>
    </row>
    <row r="16" spans="1:8" ht="33" customHeight="1" x14ac:dyDescent="0.25">
      <c r="A16" s="8" t="s">
        <v>26</v>
      </c>
      <c r="B16" s="13" t="s">
        <v>27</v>
      </c>
      <c r="C16" s="11" t="s">
        <v>9</v>
      </c>
      <c r="D16" s="14" t="s">
        <v>25</v>
      </c>
      <c r="E16" s="14" t="s">
        <v>28</v>
      </c>
      <c r="F16" s="14"/>
      <c r="G16" s="12">
        <f>G18</f>
        <v>109.2</v>
      </c>
    </row>
    <row r="17" spans="1:8" ht="89.25" x14ac:dyDescent="0.25">
      <c r="A17" s="8"/>
      <c r="B17" s="10" t="s">
        <v>29</v>
      </c>
      <c r="C17" s="11" t="s">
        <v>9</v>
      </c>
      <c r="D17" s="14" t="s">
        <v>25</v>
      </c>
      <c r="E17" s="14" t="s">
        <v>28</v>
      </c>
      <c r="F17" s="14" t="s">
        <v>20</v>
      </c>
      <c r="G17" s="12">
        <f>G18</f>
        <v>109.2</v>
      </c>
    </row>
    <row r="18" spans="1:8" ht="35.450000000000003" customHeight="1" x14ac:dyDescent="0.25">
      <c r="A18" s="8"/>
      <c r="B18" s="10" t="s">
        <v>30</v>
      </c>
      <c r="C18" s="11" t="s">
        <v>9</v>
      </c>
      <c r="D18" s="14" t="s">
        <v>25</v>
      </c>
      <c r="E18" s="14" t="s">
        <v>28</v>
      </c>
      <c r="F18" s="14" t="s">
        <v>22</v>
      </c>
      <c r="G18" s="12">
        <v>109.2</v>
      </c>
    </row>
    <row r="19" spans="1:8" ht="32.25" customHeight="1" x14ac:dyDescent="0.25">
      <c r="A19" s="8" t="s">
        <v>31</v>
      </c>
      <c r="B19" s="10" t="s">
        <v>32</v>
      </c>
      <c r="C19" s="11" t="s">
        <v>9</v>
      </c>
      <c r="D19" s="11" t="s">
        <v>25</v>
      </c>
      <c r="E19" s="11" t="s">
        <v>33</v>
      </c>
      <c r="F19" s="11"/>
      <c r="G19" s="12">
        <f>G23+G21</f>
        <v>3235.2</v>
      </c>
    </row>
    <row r="20" spans="1:8" ht="69" customHeight="1" x14ac:dyDescent="0.25">
      <c r="A20" s="8"/>
      <c r="B20" s="10" t="s">
        <v>29</v>
      </c>
      <c r="C20" s="11" t="s">
        <v>9</v>
      </c>
      <c r="D20" s="11" t="s">
        <v>25</v>
      </c>
      <c r="E20" s="11" t="s">
        <v>33</v>
      </c>
      <c r="F20" s="14" t="s">
        <v>20</v>
      </c>
      <c r="G20" s="12">
        <f>G21</f>
        <v>1630</v>
      </c>
    </row>
    <row r="21" spans="1:8" ht="43.9" customHeight="1" x14ac:dyDescent="0.25">
      <c r="A21" s="8"/>
      <c r="B21" s="10" t="s">
        <v>30</v>
      </c>
      <c r="C21" s="11" t="s">
        <v>9</v>
      </c>
      <c r="D21" s="11" t="s">
        <v>25</v>
      </c>
      <c r="E21" s="11" t="s">
        <v>33</v>
      </c>
      <c r="F21" s="14" t="s">
        <v>22</v>
      </c>
      <c r="G21" s="12">
        <v>1630</v>
      </c>
    </row>
    <row r="22" spans="1:8" ht="32.25" customHeight="1" x14ac:dyDescent="0.25">
      <c r="A22" s="8"/>
      <c r="B22" s="10" t="s">
        <v>34</v>
      </c>
      <c r="C22" s="11" t="s">
        <v>9</v>
      </c>
      <c r="D22" s="11" t="s">
        <v>25</v>
      </c>
      <c r="E22" s="11" t="s">
        <v>33</v>
      </c>
      <c r="F22" s="11" t="s">
        <v>35</v>
      </c>
      <c r="G22" s="12">
        <f>G23</f>
        <v>1605.2</v>
      </c>
    </row>
    <row r="23" spans="1:8" ht="33" customHeight="1" x14ac:dyDescent="0.25">
      <c r="A23" s="8"/>
      <c r="B23" s="10" t="s">
        <v>36</v>
      </c>
      <c r="C23" s="11" t="s">
        <v>9</v>
      </c>
      <c r="D23" s="11" t="s">
        <v>25</v>
      </c>
      <c r="E23" s="11" t="s">
        <v>33</v>
      </c>
      <c r="F23" s="11" t="s">
        <v>37</v>
      </c>
      <c r="G23" s="12">
        <v>1605.2</v>
      </c>
      <c r="H23" s="48"/>
    </row>
    <row r="24" spans="1:8" ht="53.25" customHeight="1" x14ac:dyDescent="0.25">
      <c r="A24" s="15" t="s">
        <v>38</v>
      </c>
      <c r="B24" s="16" t="s">
        <v>39</v>
      </c>
      <c r="C24" s="11" t="s">
        <v>9</v>
      </c>
      <c r="D24" s="11" t="s">
        <v>25</v>
      </c>
      <c r="E24" s="11" t="s">
        <v>40</v>
      </c>
      <c r="F24" s="11"/>
      <c r="G24" s="12">
        <f t="shared" ref="G24" si="0">G26</f>
        <v>84</v>
      </c>
      <c r="H24" s="48"/>
    </row>
    <row r="25" spans="1:8" ht="27" customHeight="1" x14ac:dyDescent="0.25">
      <c r="A25" s="15"/>
      <c r="B25" s="16" t="s">
        <v>41</v>
      </c>
      <c r="C25" s="11" t="s">
        <v>9</v>
      </c>
      <c r="D25" s="11" t="s">
        <v>25</v>
      </c>
      <c r="E25" s="11" t="s">
        <v>40</v>
      </c>
      <c r="F25" s="11" t="s">
        <v>42</v>
      </c>
      <c r="G25" s="12">
        <f>G26</f>
        <v>84</v>
      </c>
    </row>
    <row r="26" spans="1:8" ht="20.25" customHeight="1" x14ac:dyDescent="0.25">
      <c r="A26" s="8"/>
      <c r="B26" s="17" t="s">
        <v>43</v>
      </c>
      <c r="C26" s="11" t="s">
        <v>9</v>
      </c>
      <c r="D26" s="11" t="s">
        <v>25</v>
      </c>
      <c r="E26" s="11" t="s">
        <v>40</v>
      </c>
      <c r="F26" s="11" t="s">
        <v>44</v>
      </c>
      <c r="G26" s="12">
        <f>72+12</f>
        <v>84</v>
      </c>
    </row>
    <row r="27" spans="1:8" ht="34.15" customHeight="1" x14ac:dyDescent="0.25">
      <c r="A27" s="5" t="s">
        <v>45</v>
      </c>
      <c r="B27" s="6" t="s">
        <v>46</v>
      </c>
      <c r="C27" s="6" t="s">
        <v>47</v>
      </c>
      <c r="D27" s="6"/>
      <c r="E27" s="6"/>
      <c r="F27" s="6"/>
      <c r="G27" s="7">
        <f>G28+G63+G85+G94+G115+G124+G136+G148+G153</f>
        <v>69736.600000000006</v>
      </c>
      <c r="H27" s="48"/>
    </row>
    <row r="28" spans="1:8" ht="24" customHeight="1" x14ac:dyDescent="0.25">
      <c r="A28" s="5" t="s">
        <v>48</v>
      </c>
      <c r="B28" s="9" t="s">
        <v>11</v>
      </c>
      <c r="C28" s="6" t="s">
        <v>47</v>
      </c>
      <c r="D28" s="6" t="s">
        <v>12</v>
      </c>
      <c r="E28" s="6"/>
      <c r="F28" s="6"/>
      <c r="G28" s="7">
        <f>G29+G46+G50</f>
        <v>14381.199999999999</v>
      </c>
      <c r="H28" s="48"/>
    </row>
    <row r="29" spans="1:8" ht="52.15" customHeight="1" x14ac:dyDescent="0.25">
      <c r="A29" s="8" t="s">
        <v>49</v>
      </c>
      <c r="B29" s="10" t="s">
        <v>50</v>
      </c>
      <c r="C29" s="11" t="s">
        <v>47</v>
      </c>
      <c r="D29" s="11" t="s">
        <v>51</v>
      </c>
      <c r="E29" s="11"/>
      <c r="F29" s="11"/>
      <c r="G29" s="12">
        <f>G30+G33+G38+G41</f>
        <v>13884.199999999999</v>
      </c>
    </row>
    <row r="30" spans="1:8" ht="29.45" customHeight="1" x14ac:dyDescent="0.25">
      <c r="A30" s="8" t="s">
        <v>52</v>
      </c>
      <c r="B30" s="10" t="s">
        <v>53</v>
      </c>
      <c r="C30" s="11" t="s">
        <v>47</v>
      </c>
      <c r="D30" s="11" t="s">
        <v>51</v>
      </c>
      <c r="E30" s="11" t="s">
        <v>54</v>
      </c>
      <c r="F30" s="11"/>
      <c r="G30" s="12">
        <f>G32</f>
        <v>1224</v>
      </c>
    </row>
    <row r="31" spans="1:8" ht="58.15" customHeight="1" x14ac:dyDescent="0.25">
      <c r="A31" s="8"/>
      <c r="B31" s="10" t="s">
        <v>19</v>
      </c>
      <c r="C31" s="11" t="s">
        <v>47</v>
      </c>
      <c r="D31" s="11" t="s">
        <v>51</v>
      </c>
      <c r="E31" s="11" t="s">
        <v>54</v>
      </c>
      <c r="F31" s="11" t="s">
        <v>20</v>
      </c>
      <c r="G31" s="12">
        <f>G32</f>
        <v>1224</v>
      </c>
    </row>
    <row r="32" spans="1:8" ht="33" customHeight="1" x14ac:dyDescent="0.25">
      <c r="A32" s="8"/>
      <c r="B32" s="13" t="s">
        <v>21</v>
      </c>
      <c r="C32" s="11" t="s">
        <v>47</v>
      </c>
      <c r="D32" s="11" t="s">
        <v>51</v>
      </c>
      <c r="E32" s="11" t="s">
        <v>54</v>
      </c>
      <c r="F32" s="11" t="s">
        <v>22</v>
      </c>
      <c r="G32" s="12">
        <v>1224</v>
      </c>
      <c r="H32" s="48"/>
    </row>
    <row r="33" spans="1:8" ht="45.75" customHeight="1" x14ac:dyDescent="0.25">
      <c r="A33" s="15" t="s">
        <v>55</v>
      </c>
      <c r="B33" s="16" t="s">
        <v>56</v>
      </c>
      <c r="C33" s="11" t="s">
        <v>47</v>
      </c>
      <c r="D33" s="11" t="s">
        <v>51</v>
      </c>
      <c r="E33" s="11" t="s">
        <v>57</v>
      </c>
      <c r="F33" s="11"/>
      <c r="G33" s="12">
        <f>G35+G37</f>
        <v>10907.3</v>
      </c>
    </row>
    <row r="34" spans="1:8" ht="63" customHeight="1" x14ac:dyDescent="0.25">
      <c r="A34" s="15"/>
      <c r="B34" s="10" t="s">
        <v>29</v>
      </c>
      <c r="C34" s="11" t="s">
        <v>47</v>
      </c>
      <c r="D34" s="11" t="s">
        <v>51</v>
      </c>
      <c r="E34" s="11" t="s">
        <v>57</v>
      </c>
      <c r="F34" s="11" t="s">
        <v>20</v>
      </c>
      <c r="G34" s="12">
        <f>G35</f>
        <v>10022</v>
      </c>
    </row>
    <row r="35" spans="1:8" ht="36.75" customHeight="1" x14ac:dyDescent="0.25">
      <c r="A35" s="15"/>
      <c r="B35" s="13" t="s">
        <v>30</v>
      </c>
      <c r="C35" s="11" t="s">
        <v>47</v>
      </c>
      <c r="D35" s="11" t="s">
        <v>51</v>
      </c>
      <c r="E35" s="11" t="s">
        <v>57</v>
      </c>
      <c r="F35" s="11" t="s">
        <v>22</v>
      </c>
      <c r="G35" s="12">
        <v>10022</v>
      </c>
    </row>
    <row r="36" spans="1:8" ht="36.75" customHeight="1" x14ac:dyDescent="0.25">
      <c r="A36" s="15"/>
      <c r="B36" s="10" t="s">
        <v>34</v>
      </c>
      <c r="C36" s="11" t="s">
        <v>47</v>
      </c>
      <c r="D36" s="11" t="s">
        <v>51</v>
      </c>
      <c r="E36" s="11" t="s">
        <v>57</v>
      </c>
      <c r="F36" s="11" t="s">
        <v>35</v>
      </c>
      <c r="G36" s="12">
        <f>G37</f>
        <v>885.3</v>
      </c>
    </row>
    <row r="37" spans="1:8" ht="35.25" customHeight="1" x14ac:dyDescent="0.25">
      <c r="A37" s="15"/>
      <c r="B37" s="10" t="s">
        <v>36</v>
      </c>
      <c r="C37" s="11" t="s">
        <v>47</v>
      </c>
      <c r="D37" s="11" t="s">
        <v>51</v>
      </c>
      <c r="E37" s="11" t="s">
        <v>57</v>
      </c>
      <c r="F37" s="11" t="s">
        <v>37</v>
      </c>
      <c r="G37" s="12">
        <f>897.3-12</f>
        <v>885.3</v>
      </c>
    </row>
    <row r="38" spans="1:8" ht="58.15" customHeight="1" x14ac:dyDescent="0.25">
      <c r="A38" s="8" t="s">
        <v>58</v>
      </c>
      <c r="B38" s="16" t="s">
        <v>59</v>
      </c>
      <c r="C38" s="11" t="s">
        <v>47</v>
      </c>
      <c r="D38" s="18" t="s">
        <v>51</v>
      </c>
      <c r="E38" s="18" t="s">
        <v>60</v>
      </c>
      <c r="F38" s="18"/>
      <c r="G38" s="19">
        <f>G40</f>
        <v>6.9</v>
      </c>
    </row>
    <row r="39" spans="1:8" ht="34.9" customHeight="1" x14ac:dyDescent="0.25">
      <c r="A39" s="8"/>
      <c r="B39" s="10" t="s">
        <v>34</v>
      </c>
      <c r="C39" s="11" t="s">
        <v>47</v>
      </c>
      <c r="D39" s="18" t="s">
        <v>51</v>
      </c>
      <c r="E39" s="18" t="s">
        <v>60</v>
      </c>
      <c r="F39" s="18" t="s">
        <v>35</v>
      </c>
      <c r="G39" s="19">
        <f>G40</f>
        <v>6.9</v>
      </c>
    </row>
    <row r="40" spans="1:8" ht="36.75" customHeight="1" x14ac:dyDescent="0.25">
      <c r="A40" s="8"/>
      <c r="B40" s="10" t="s">
        <v>36</v>
      </c>
      <c r="C40" s="11" t="s">
        <v>47</v>
      </c>
      <c r="D40" s="18" t="s">
        <v>51</v>
      </c>
      <c r="E40" s="18" t="s">
        <v>60</v>
      </c>
      <c r="F40" s="18" t="s">
        <v>37</v>
      </c>
      <c r="G40" s="12">
        <v>6.9</v>
      </c>
    </row>
    <row r="41" spans="1:8" ht="63" customHeight="1" x14ac:dyDescent="0.25">
      <c r="A41" s="15" t="s">
        <v>61</v>
      </c>
      <c r="B41" s="16" t="s">
        <v>62</v>
      </c>
      <c r="C41" s="11" t="s">
        <v>47</v>
      </c>
      <c r="D41" s="11" t="s">
        <v>51</v>
      </c>
      <c r="E41" s="11" t="s">
        <v>63</v>
      </c>
      <c r="F41" s="11"/>
      <c r="G41" s="12">
        <f>G43+G45</f>
        <v>1746</v>
      </c>
    </row>
    <row r="42" spans="1:8" ht="67.150000000000006" customHeight="1" x14ac:dyDescent="0.25">
      <c r="A42" s="15"/>
      <c r="B42" s="10" t="s">
        <v>29</v>
      </c>
      <c r="C42" s="11" t="s">
        <v>47</v>
      </c>
      <c r="D42" s="11" t="s">
        <v>51</v>
      </c>
      <c r="E42" s="11" t="s">
        <v>63</v>
      </c>
      <c r="F42" s="11" t="s">
        <v>20</v>
      </c>
      <c r="G42" s="12">
        <f>G43</f>
        <v>1620</v>
      </c>
      <c r="H42" s="49"/>
    </row>
    <row r="43" spans="1:8" ht="16.149999999999999" customHeight="1" x14ac:dyDescent="0.25">
      <c r="A43" s="15"/>
      <c r="B43" s="10" t="s">
        <v>64</v>
      </c>
      <c r="C43" s="11" t="s">
        <v>47</v>
      </c>
      <c r="D43" s="11" t="s">
        <v>51</v>
      </c>
      <c r="E43" s="11" t="s">
        <v>63</v>
      </c>
      <c r="F43" s="11" t="s">
        <v>22</v>
      </c>
      <c r="G43" s="12">
        <v>1620</v>
      </c>
    </row>
    <row r="44" spans="1:8" ht="35.450000000000003" customHeight="1" x14ac:dyDescent="0.25">
      <c r="A44" s="15"/>
      <c r="B44" s="10" t="s">
        <v>34</v>
      </c>
      <c r="C44" s="11" t="s">
        <v>47</v>
      </c>
      <c r="D44" s="11" t="s">
        <v>51</v>
      </c>
      <c r="E44" s="11" t="s">
        <v>63</v>
      </c>
      <c r="F44" s="11" t="s">
        <v>35</v>
      </c>
      <c r="G44" s="12">
        <f>G45</f>
        <v>126</v>
      </c>
    </row>
    <row r="45" spans="1:8" ht="27.6" customHeight="1" x14ac:dyDescent="0.25">
      <c r="A45" s="15"/>
      <c r="B45" s="10" t="s">
        <v>36</v>
      </c>
      <c r="C45" s="11" t="s">
        <v>47</v>
      </c>
      <c r="D45" s="11" t="s">
        <v>51</v>
      </c>
      <c r="E45" s="11" t="s">
        <v>63</v>
      </c>
      <c r="F45" s="11" t="s">
        <v>37</v>
      </c>
      <c r="G45" s="12">
        <v>126</v>
      </c>
    </row>
    <row r="46" spans="1:8" s="50" customFormat="1" ht="17.25" customHeight="1" x14ac:dyDescent="0.25">
      <c r="A46" s="20" t="s">
        <v>65</v>
      </c>
      <c r="B46" s="16" t="s">
        <v>66</v>
      </c>
      <c r="C46" s="11" t="s">
        <v>47</v>
      </c>
      <c r="D46" s="11" t="s">
        <v>67</v>
      </c>
      <c r="E46" s="11"/>
      <c r="F46" s="11"/>
      <c r="G46" s="12">
        <f>G47</f>
        <v>100</v>
      </c>
    </row>
    <row r="47" spans="1:8" s="50" customFormat="1" ht="33" customHeight="1" x14ac:dyDescent="0.25">
      <c r="A47" s="20" t="s">
        <v>68</v>
      </c>
      <c r="B47" s="10" t="s">
        <v>69</v>
      </c>
      <c r="C47" s="11" t="s">
        <v>47</v>
      </c>
      <c r="D47" s="18" t="s">
        <v>67</v>
      </c>
      <c r="E47" s="18" t="s">
        <v>70</v>
      </c>
      <c r="F47" s="18"/>
      <c r="G47" s="19">
        <f t="shared" ref="G47" si="1">G49</f>
        <v>100</v>
      </c>
    </row>
    <row r="48" spans="1:8" s="50" customFormat="1" ht="20.25" customHeight="1" x14ac:dyDescent="0.25">
      <c r="A48" s="20"/>
      <c r="B48" s="10" t="s">
        <v>41</v>
      </c>
      <c r="C48" s="11" t="s">
        <v>47</v>
      </c>
      <c r="D48" s="18" t="s">
        <v>67</v>
      </c>
      <c r="E48" s="18" t="s">
        <v>70</v>
      </c>
      <c r="F48" s="18" t="s">
        <v>42</v>
      </c>
      <c r="G48" s="19">
        <v>100</v>
      </c>
    </row>
    <row r="49" spans="1:7" s="50" customFormat="1" ht="19.5" customHeight="1" x14ac:dyDescent="0.25">
      <c r="A49" s="20"/>
      <c r="B49" s="10" t="s">
        <v>71</v>
      </c>
      <c r="C49" s="11" t="s">
        <v>47</v>
      </c>
      <c r="D49" s="18" t="s">
        <v>67</v>
      </c>
      <c r="E49" s="18" t="s">
        <v>70</v>
      </c>
      <c r="F49" s="18" t="s">
        <v>72</v>
      </c>
      <c r="G49" s="12">
        <v>100</v>
      </c>
    </row>
    <row r="50" spans="1:7" ht="18.75" customHeight="1" x14ac:dyDescent="0.25">
      <c r="A50" s="15" t="s">
        <v>73</v>
      </c>
      <c r="B50" s="16" t="s">
        <v>74</v>
      </c>
      <c r="C50" s="11" t="s">
        <v>47</v>
      </c>
      <c r="D50" s="11" t="s">
        <v>75</v>
      </c>
      <c r="E50" s="11"/>
      <c r="F50" s="11"/>
      <c r="G50" s="12">
        <f>G51+G54+G57+G60</f>
        <v>397</v>
      </c>
    </row>
    <row r="51" spans="1:7" ht="48.75" customHeight="1" x14ac:dyDescent="0.25">
      <c r="A51" s="15" t="s">
        <v>76</v>
      </c>
      <c r="B51" s="16" t="s">
        <v>77</v>
      </c>
      <c r="C51" s="11" t="s">
        <v>47</v>
      </c>
      <c r="D51" s="11" t="s">
        <v>75</v>
      </c>
      <c r="E51" s="11" t="s">
        <v>78</v>
      </c>
      <c r="F51" s="11"/>
      <c r="G51" s="12">
        <f>G53</f>
        <v>50</v>
      </c>
    </row>
    <row r="52" spans="1:7" ht="36.6" customHeight="1" x14ac:dyDescent="0.25">
      <c r="A52" s="15"/>
      <c r="B52" s="10" t="s">
        <v>34</v>
      </c>
      <c r="C52" s="11" t="s">
        <v>47</v>
      </c>
      <c r="D52" s="11" t="s">
        <v>75</v>
      </c>
      <c r="E52" s="11" t="s">
        <v>78</v>
      </c>
      <c r="F52" s="11" t="s">
        <v>35</v>
      </c>
      <c r="G52" s="12">
        <f>G53</f>
        <v>50</v>
      </c>
    </row>
    <row r="53" spans="1:7" ht="32.25" customHeight="1" x14ac:dyDescent="0.25">
      <c r="A53" s="8"/>
      <c r="B53" s="10" t="s">
        <v>36</v>
      </c>
      <c r="C53" s="11" t="s">
        <v>47</v>
      </c>
      <c r="D53" s="11" t="s">
        <v>75</v>
      </c>
      <c r="E53" s="11" t="s">
        <v>78</v>
      </c>
      <c r="F53" s="11" t="s">
        <v>37</v>
      </c>
      <c r="G53" s="12">
        <v>50</v>
      </c>
    </row>
    <row r="54" spans="1:7" ht="32.25" customHeight="1" x14ac:dyDescent="0.25">
      <c r="A54" s="8" t="s">
        <v>79</v>
      </c>
      <c r="B54" s="10" t="s">
        <v>80</v>
      </c>
      <c r="C54" s="11" t="s">
        <v>47</v>
      </c>
      <c r="D54" s="11" t="s">
        <v>75</v>
      </c>
      <c r="E54" s="11" t="s">
        <v>81</v>
      </c>
      <c r="F54" s="11"/>
      <c r="G54" s="12">
        <f>G55</f>
        <v>10</v>
      </c>
    </row>
    <row r="55" spans="1:7" ht="32.25" customHeight="1" x14ac:dyDescent="0.25">
      <c r="A55" s="8"/>
      <c r="B55" s="10" t="s">
        <v>34</v>
      </c>
      <c r="C55" s="11" t="s">
        <v>47</v>
      </c>
      <c r="D55" s="11" t="s">
        <v>75</v>
      </c>
      <c r="E55" s="11" t="s">
        <v>81</v>
      </c>
      <c r="F55" s="11" t="s">
        <v>35</v>
      </c>
      <c r="G55" s="12">
        <f>G56</f>
        <v>10</v>
      </c>
    </row>
    <row r="56" spans="1:7" ht="32.25" customHeight="1" x14ac:dyDescent="0.25">
      <c r="A56" s="21"/>
      <c r="B56" s="10" t="s">
        <v>36</v>
      </c>
      <c r="C56" s="11" t="s">
        <v>47</v>
      </c>
      <c r="D56" s="11" t="s">
        <v>75</v>
      </c>
      <c r="E56" s="11" t="s">
        <v>81</v>
      </c>
      <c r="F56" s="11" t="s">
        <v>37</v>
      </c>
      <c r="G56" s="12">
        <v>10</v>
      </c>
    </row>
    <row r="57" spans="1:7" ht="51" x14ac:dyDescent="0.25">
      <c r="A57" s="21" t="s">
        <v>82</v>
      </c>
      <c r="B57" s="10" t="s">
        <v>83</v>
      </c>
      <c r="C57" s="11" t="s">
        <v>47</v>
      </c>
      <c r="D57" s="11" t="s">
        <v>75</v>
      </c>
      <c r="E57" s="11" t="s">
        <v>84</v>
      </c>
      <c r="F57" s="11"/>
      <c r="G57" s="12">
        <f>G58</f>
        <v>265</v>
      </c>
    </row>
    <row r="58" spans="1:7" ht="32.25" customHeight="1" x14ac:dyDescent="0.25">
      <c r="A58" s="21"/>
      <c r="B58" s="10" t="s">
        <v>34</v>
      </c>
      <c r="C58" s="11" t="s">
        <v>47</v>
      </c>
      <c r="D58" s="11" t="s">
        <v>75</v>
      </c>
      <c r="E58" s="11" t="s">
        <v>84</v>
      </c>
      <c r="F58" s="11" t="s">
        <v>35</v>
      </c>
      <c r="G58" s="12">
        <f>G59</f>
        <v>265</v>
      </c>
    </row>
    <row r="59" spans="1:7" ht="32.25" customHeight="1" x14ac:dyDescent="0.25">
      <c r="A59" s="21"/>
      <c r="B59" s="10" t="s">
        <v>36</v>
      </c>
      <c r="C59" s="11" t="s">
        <v>47</v>
      </c>
      <c r="D59" s="11" t="s">
        <v>75</v>
      </c>
      <c r="E59" s="11" t="s">
        <v>84</v>
      </c>
      <c r="F59" s="11" t="s">
        <v>37</v>
      </c>
      <c r="G59" s="12">
        <v>265</v>
      </c>
    </row>
    <row r="60" spans="1:7" ht="128.44999999999999" customHeight="1" x14ac:dyDescent="0.25">
      <c r="A60" s="21" t="s">
        <v>85</v>
      </c>
      <c r="B60" s="10" t="s">
        <v>86</v>
      </c>
      <c r="C60" s="11" t="s">
        <v>47</v>
      </c>
      <c r="D60" s="11" t="s">
        <v>75</v>
      </c>
      <c r="E60" s="11" t="s">
        <v>87</v>
      </c>
      <c r="F60" s="11"/>
      <c r="G60" s="12">
        <f>G61</f>
        <v>72</v>
      </c>
    </row>
    <row r="61" spans="1:7" ht="32.25" customHeight="1" x14ac:dyDescent="0.25">
      <c r="A61" s="21"/>
      <c r="B61" s="10" t="s">
        <v>34</v>
      </c>
      <c r="C61" s="11" t="s">
        <v>47</v>
      </c>
      <c r="D61" s="11" t="s">
        <v>75</v>
      </c>
      <c r="E61" s="11" t="s">
        <v>87</v>
      </c>
      <c r="F61" s="11" t="s">
        <v>35</v>
      </c>
      <c r="G61" s="12">
        <f>G62</f>
        <v>72</v>
      </c>
    </row>
    <row r="62" spans="1:7" ht="32.25" customHeight="1" x14ac:dyDescent="0.25">
      <c r="A62" s="21"/>
      <c r="B62" s="10" t="s">
        <v>36</v>
      </c>
      <c r="C62" s="11" t="s">
        <v>47</v>
      </c>
      <c r="D62" s="11" t="s">
        <v>75</v>
      </c>
      <c r="E62" s="11" t="s">
        <v>87</v>
      </c>
      <c r="F62" s="11" t="s">
        <v>37</v>
      </c>
      <c r="G62" s="12">
        <v>72</v>
      </c>
    </row>
    <row r="63" spans="1:7" s="51" customFormat="1" ht="32.25" customHeight="1" x14ac:dyDescent="0.25">
      <c r="A63" s="5" t="s">
        <v>88</v>
      </c>
      <c r="B63" s="9" t="s">
        <v>89</v>
      </c>
      <c r="C63" s="6" t="s">
        <v>47</v>
      </c>
      <c r="D63" s="6" t="s">
        <v>90</v>
      </c>
      <c r="E63" s="6"/>
      <c r="F63" s="6"/>
      <c r="G63" s="7">
        <f>G64+G68</f>
        <v>932</v>
      </c>
    </row>
    <row r="64" spans="1:7" ht="34.15" customHeight="1" x14ac:dyDescent="0.25">
      <c r="A64" s="8" t="s">
        <v>91</v>
      </c>
      <c r="B64" s="10" t="s">
        <v>92</v>
      </c>
      <c r="C64" s="11" t="s">
        <v>47</v>
      </c>
      <c r="D64" s="11" t="s">
        <v>93</v>
      </c>
      <c r="E64" s="11"/>
      <c r="F64" s="11"/>
      <c r="G64" s="12">
        <f>G65</f>
        <v>402</v>
      </c>
    </row>
    <row r="65" spans="1:8" ht="86.45" customHeight="1" x14ac:dyDescent="0.25">
      <c r="A65" s="8" t="s">
        <v>94</v>
      </c>
      <c r="B65" s="16" t="s">
        <v>95</v>
      </c>
      <c r="C65" s="11" t="s">
        <v>47</v>
      </c>
      <c r="D65" s="11" t="s">
        <v>93</v>
      </c>
      <c r="E65" s="11" t="s">
        <v>96</v>
      </c>
      <c r="F65" s="11"/>
      <c r="G65" s="12">
        <f t="shared" ref="G65" si="2">G67</f>
        <v>402</v>
      </c>
    </row>
    <row r="66" spans="1:8" ht="38.450000000000003" customHeight="1" x14ac:dyDescent="0.25">
      <c r="A66" s="8"/>
      <c r="B66" s="10" t="s">
        <v>34</v>
      </c>
      <c r="C66" s="11" t="s">
        <v>47</v>
      </c>
      <c r="D66" s="11" t="s">
        <v>93</v>
      </c>
      <c r="E66" s="11" t="s">
        <v>96</v>
      </c>
      <c r="F66" s="11" t="s">
        <v>35</v>
      </c>
      <c r="G66" s="12">
        <f>G67</f>
        <v>402</v>
      </c>
    </row>
    <row r="67" spans="1:8" ht="36.75" customHeight="1" x14ac:dyDescent="0.25">
      <c r="A67" s="8"/>
      <c r="B67" s="10" t="s">
        <v>36</v>
      </c>
      <c r="C67" s="11" t="s">
        <v>47</v>
      </c>
      <c r="D67" s="11" t="s">
        <v>93</v>
      </c>
      <c r="E67" s="11" t="s">
        <v>96</v>
      </c>
      <c r="F67" s="11" t="s">
        <v>37</v>
      </c>
      <c r="G67" s="12">
        <v>402</v>
      </c>
    </row>
    <row r="68" spans="1:8" ht="36.75" customHeight="1" x14ac:dyDescent="0.25">
      <c r="A68" s="8" t="s">
        <v>97</v>
      </c>
      <c r="B68" s="10" t="s">
        <v>98</v>
      </c>
      <c r="C68" s="11" t="s">
        <v>47</v>
      </c>
      <c r="D68" s="11" t="s">
        <v>99</v>
      </c>
      <c r="E68" s="11"/>
      <c r="F68" s="11"/>
      <c r="G68" s="12">
        <f>G69</f>
        <v>530</v>
      </c>
    </row>
    <row r="69" spans="1:8" ht="20.25" customHeight="1" x14ac:dyDescent="0.25">
      <c r="A69" s="8"/>
      <c r="B69" s="17" t="s">
        <v>100</v>
      </c>
      <c r="C69" s="11" t="s">
        <v>47</v>
      </c>
      <c r="D69" s="11" t="s">
        <v>99</v>
      </c>
      <c r="E69" s="11" t="s">
        <v>101</v>
      </c>
      <c r="F69" s="11"/>
      <c r="G69" s="12">
        <f>G70+G73+G76+G79+G82</f>
        <v>530</v>
      </c>
      <c r="H69" s="49"/>
    </row>
    <row r="70" spans="1:8" ht="45" customHeight="1" x14ac:dyDescent="0.25">
      <c r="A70" s="8" t="s">
        <v>102</v>
      </c>
      <c r="B70" s="16" t="s">
        <v>103</v>
      </c>
      <c r="C70" s="11" t="s">
        <v>47</v>
      </c>
      <c r="D70" s="11" t="s">
        <v>99</v>
      </c>
      <c r="E70" s="11" t="s">
        <v>104</v>
      </c>
      <c r="F70" s="11"/>
      <c r="G70" s="12">
        <f t="shared" ref="G70" si="3">G72</f>
        <v>170</v>
      </c>
    </row>
    <row r="71" spans="1:8" ht="33" customHeight="1" x14ac:dyDescent="0.25">
      <c r="A71" s="8"/>
      <c r="B71" s="10" t="s">
        <v>34</v>
      </c>
      <c r="C71" s="11" t="s">
        <v>47</v>
      </c>
      <c r="D71" s="11" t="s">
        <v>99</v>
      </c>
      <c r="E71" s="11" t="s">
        <v>104</v>
      </c>
      <c r="F71" s="11" t="s">
        <v>35</v>
      </c>
      <c r="G71" s="12">
        <f>G72</f>
        <v>170</v>
      </c>
    </row>
    <row r="72" spans="1:8" ht="32.25" customHeight="1" x14ac:dyDescent="0.25">
      <c r="A72" s="8"/>
      <c r="B72" s="10" t="s">
        <v>36</v>
      </c>
      <c r="C72" s="11" t="s">
        <v>47</v>
      </c>
      <c r="D72" s="11" t="s">
        <v>99</v>
      </c>
      <c r="E72" s="11" t="s">
        <v>104</v>
      </c>
      <c r="F72" s="11" t="s">
        <v>37</v>
      </c>
      <c r="G72" s="12">
        <v>170</v>
      </c>
    </row>
    <row r="73" spans="1:8" ht="53.45" customHeight="1" x14ac:dyDescent="0.25">
      <c r="A73" s="8" t="s">
        <v>105</v>
      </c>
      <c r="B73" s="10" t="s">
        <v>106</v>
      </c>
      <c r="C73" s="11" t="s">
        <v>47</v>
      </c>
      <c r="D73" s="11" t="s">
        <v>99</v>
      </c>
      <c r="E73" s="11" t="s">
        <v>107</v>
      </c>
      <c r="F73" s="11"/>
      <c r="G73" s="12">
        <f>G75</f>
        <v>70</v>
      </c>
    </row>
    <row r="74" spans="1:8" ht="32.25" customHeight="1" x14ac:dyDescent="0.25">
      <c r="A74" s="15"/>
      <c r="B74" s="10" t="s">
        <v>34</v>
      </c>
      <c r="C74" s="11" t="s">
        <v>47</v>
      </c>
      <c r="D74" s="11" t="s">
        <v>99</v>
      </c>
      <c r="E74" s="11" t="s">
        <v>107</v>
      </c>
      <c r="F74" s="11" t="s">
        <v>35</v>
      </c>
      <c r="G74" s="12">
        <f>G75</f>
        <v>70</v>
      </c>
    </row>
    <row r="75" spans="1:8" ht="32.25" customHeight="1" x14ac:dyDescent="0.25">
      <c r="A75" s="8"/>
      <c r="B75" s="10" t="s">
        <v>36</v>
      </c>
      <c r="C75" s="11" t="s">
        <v>47</v>
      </c>
      <c r="D75" s="11" t="s">
        <v>99</v>
      </c>
      <c r="E75" s="11" t="s">
        <v>107</v>
      </c>
      <c r="F75" s="11" t="s">
        <v>37</v>
      </c>
      <c r="G75" s="12">
        <v>70</v>
      </c>
    </row>
    <row r="76" spans="1:8" ht="48" customHeight="1" x14ac:dyDescent="0.25">
      <c r="A76" s="8" t="s">
        <v>108</v>
      </c>
      <c r="B76" s="16" t="s">
        <v>109</v>
      </c>
      <c r="C76" s="11" t="s">
        <v>47</v>
      </c>
      <c r="D76" s="11" t="s">
        <v>99</v>
      </c>
      <c r="E76" s="11" t="s">
        <v>110</v>
      </c>
      <c r="F76" s="11"/>
      <c r="G76" s="12">
        <f t="shared" ref="G76" si="4">G78</f>
        <v>110</v>
      </c>
    </row>
    <row r="77" spans="1:8" ht="36.6" customHeight="1" x14ac:dyDescent="0.25">
      <c r="A77" s="15"/>
      <c r="B77" s="10" t="s">
        <v>34</v>
      </c>
      <c r="C77" s="11" t="s">
        <v>47</v>
      </c>
      <c r="D77" s="11" t="s">
        <v>99</v>
      </c>
      <c r="E77" s="11" t="s">
        <v>110</v>
      </c>
      <c r="F77" s="11" t="s">
        <v>35</v>
      </c>
      <c r="G77" s="12">
        <f>G78</f>
        <v>110</v>
      </c>
    </row>
    <row r="78" spans="1:8" ht="33.75" customHeight="1" x14ac:dyDescent="0.25">
      <c r="A78" s="8"/>
      <c r="B78" s="10" t="s">
        <v>36</v>
      </c>
      <c r="C78" s="11" t="s">
        <v>47</v>
      </c>
      <c r="D78" s="11" t="s">
        <v>99</v>
      </c>
      <c r="E78" s="11" t="s">
        <v>110</v>
      </c>
      <c r="F78" s="11" t="s">
        <v>37</v>
      </c>
      <c r="G78" s="12">
        <v>110</v>
      </c>
    </row>
    <row r="79" spans="1:8" ht="60" customHeight="1" x14ac:dyDescent="0.25">
      <c r="A79" s="8" t="s">
        <v>111</v>
      </c>
      <c r="B79" s="16" t="s">
        <v>112</v>
      </c>
      <c r="C79" s="11" t="s">
        <v>47</v>
      </c>
      <c r="D79" s="11" t="s">
        <v>99</v>
      </c>
      <c r="E79" s="11" t="s">
        <v>113</v>
      </c>
      <c r="F79" s="11"/>
      <c r="G79" s="22">
        <f t="shared" ref="G79" si="5">G81</f>
        <v>110</v>
      </c>
    </row>
    <row r="80" spans="1:8" ht="39.6" customHeight="1" x14ac:dyDescent="0.25">
      <c r="A80" s="15"/>
      <c r="B80" s="10" t="s">
        <v>34</v>
      </c>
      <c r="C80" s="11" t="s">
        <v>47</v>
      </c>
      <c r="D80" s="11" t="s">
        <v>99</v>
      </c>
      <c r="E80" s="11" t="s">
        <v>113</v>
      </c>
      <c r="F80" s="11" t="s">
        <v>35</v>
      </c>
      <c r="G80" s="22">
        <f>G81</f>
        <v>110</v>
      </c>
    </row>
    <row r="81" spans="1:7" ht="32.25" customHeight="1" x14ac:dyDescent="0.25">
      <c r="A81" s="8"/>
      <c r="B81" s="10" t="s">
        <v>36</v>
      </c>
      <c r="C81" s="11" t="s">
        <v>47</v>
      </c>
      <c r="D81" s="11" t="s">
        <v>99</v>
      </c>
      <c r="E81" s="11" t="s">
        <v>113</v>
      </c>
      <c r="F81" s="11" t="s">
        <v>37</v>
      </c>
      <c r="G81" s="12">
        <v>110</v>
      </c>
    </row>
    <row r="82" spans="1:7" ht="59.45" customHeight="1" x14ac:dyDescent="0.25">
      <c r="A82" s="8" t="s">
        <v>114</v>
      </c>
      <c r="B82" s="10" t="s">
        <v>115</v>
      </c>
      <c r="C82" s="11" t="s">
        <v>47</v>
      </c>
      <c r="D82" s="11" t="s">
        <v>99</v>
      </c>
      <c r="E82" s="11" t="s">
        <v>116</v>
      </c>
      <c r="F82" s="11"/>
      <c r="G82" s="12">
        <f>G83</f>
        <v>70</v>
      </c>
    </row>
    <row r="83" spans="1:7" ht="36" customHeight="1" x14ac:dyDescent="0.25">
      <c r="A83" s="8"/>
      <c r="B83" s="10" t="s">
        <v>34</v>
      </c>
      <c r="C83" s="11" t="s">
        <v>47</v>
      </c>
      <c r="D83" s="11" t="s">
        <v>99</v>
      </c>
      <c r="E83" s="11" t="s">
        <v>116</v>
      </c>
      <c r="F83" s="11" t="s">
        <v>35</v>
      </c>
      <c r="G83" s="12">
        <f>G84</f>
        <v>70</v>
      </c>
    </row>
    <row r="84" spans="1:7" ht="32.25" customHeight="1" x14ac:dyDescent="0.25">
      <c r="A84" s="8"/>
      <c r="B84" s="10" t="s">
        <v>36</v>
      </c>
      <c r="C84" s="11" t="s">
        <v>47</v>
      </c>
      <c r="D84" s="11" t="s">
        <v>99</v>
      </c>
      <c r="E84" s="11" t="s">
        <v>116</v>
      </c>
      <c r="F84" s="11" t="s">
        <v>37</v>
      </c>
      <c r="G84" s="12">
        <v>70</v>
      </c>
    </row>
    <row r="85" spans="1:7" s="51" customFormat="1" ht="18.600000000000001" customHeight="1" x14ac:dyDescent="0.25">
      <c r="A85" s="5" t="s">
        <v>117</v>
      </c>
      <c r="B85" s="9" t="s">
        <v>118</v>
      </c>
      <c r="C85" s="6" t="s">
        <v>47</v>
      </c>
      <c r="D85" s="6" t="s">
        <v>119</v>
      </c>
      <c r="E85" s="6"/>
      <c r="F85" s="6"/>
      <c r="G85" s="7">
        <f>G86+G90</f>
        <v>627</v>
      </c>
    </row>
    <row r="86" spans="1:7" ht="20.45" customHeight="1" x14ac:dyDescent="0.25">
      <c r="A86" s="8" t="s">
        <v>120</v>
      </c>
      <c r="B86" s="10" t="s">
        <v>121</v>
      </c>
      <c r="C86" s="11" t="s">
        <v>47</v>
      </c>
      <c r="D86" s="11" t="s">
        <v>122</v>
      </c>
      <c r="E86" s="11"/>
      <c r="F86" s="11"/>
      <c r="G86" s="12">
        <f>G87</f>
        <v>245</v>
      </c>
    </row>
    <row r="87" spans="1:7" ht="89.45" customHeight="1" x14ac:dyDescent="0.25">
      <c r="A87" s="8" t="s">
        <v>123</v>
      </c>
      <c r="B87" s="23" t="s">
        <v>124</v>
      </c>
      <c r="C87" s="11" t="s">
        <v>47</v>
      </c>
      <c r="D87" s="11" t="s">
        <v>122</v>
      </c>
      <c r="E87" s="10" t="s">
        <v>125</v>
      </c>
      <c r="F87" s="11"/>
      <c r="G87" s="12">
        <f>G89</f>
        <v>245</v>
      </c>
    </row>
    <row r="88" spans="1:7" ht="36.75" customHeight="1" x14ac:dyDescent="0.25">
      <c r="A88" s="8"/>
      <c r="B88" s="10" t="s">
        <v>126</v>
      </c>
      <c r="C88" s="11" t="s">
        <v>47</v>
      </c>
      <c r="D88" s="11" t="s">
        <v>122</v>
      </c>
      <c r="E88" s="10" t="s">
        <v>125</v>
      </c>
      <c r="F88" s="11" t="s">
        <v>127</v>
      </c>
      <c r="G88" s="12">
        <f>G89</f>
        <v>245</v>
      </c>
    </row>
    <row r="89" spans="1:7" ht="36.75" customHeight="1" x14ac:dyDescent="0.25">
      <c r="A89" s="8"/>
      <c r="B89" s="10" t="s">
        <v>128</v>
      </c>
      <c r="C89" s="11" t="s">
        <v>47</v>
      </c>
      <c r="D89" s="11" t="s">
        <v>122</v>
      </c>
      <c r="E89" s="10" t="s">
        <v>125</v>
      </c>
      <c r="F89" s="11" t="s">
        <v>129</v>
      </c>
      <c r="G89" s="12">
        <f>495-250</f>
        <v>245</v>
      </c>
    </row>
    <row r="90" spans="1:7" ht="24" customHeight="1" x14ac:dyDescent="0.25">
      <c r="A90" s="8" t="s">
        <v>130</v>
      </c>
      <c r="B90" s="10" t="s">
        <v>131</v>
      </c>
      <c r="C90" s="11" t="s">
        <v>47</v>
      </c>
      <c r="D90" s="11" t="s">
        <v>132</v>
      </c>
      <c r="E90" s="10"/>
      <c r="F90" s="11"/>
      <c r="G90" s="12">
        <f>G91</f>
        <v>382</v>
      </c>
    </row>
    <row r="91" spans="1:7" ht="32.450000000000003" customHeight="1" x14ac:dyDescent="0.25">
      <c r="A91" s="8" t="s">
        <v>133</v>
      </c>
      <c r="B91" s="10" t="s">
        <v>134</v>
      </c>
      <c r="C91" s="11" t="s">
        <v>47</v>
      </c>
      <c r="D91" s="11" t="s">
        <v>132</v>
      </c>
      <c r="E91" s="11" t="s">
        <v>135</v>
      </c>
      <c r="F91" s="11"/>
      <c r="G91" s="12">
        <f>G92</f>
        <v>382</v>
      </c>
    </row>
    <row r="92" spans="1:7" ht="32.450000000000003" customHeight="1" x14ac:dyDescent="0.25">
      <c r="A92" s="8"/>
      <c r="B92" s="10" t="s">
        <v>34</v>
      </c>
      <c r="C92" s="11" t="s">
        <v>47</v>
      </c>
      <c r="D92" s="11" t="s">
        <v>132</v>
      </c>
      <c r="E92" s="11" t="s">
        <v>135</v>
      </c>
      <c r="F92" s="11" t="s">
        <v>35</v>
      </c>
      <c r="G92" s="12">
        <f>G93</f>
        <v>382</v>
      </c>
    </row>
    <row r="93" spans="1:7" ht="35.450000000000003" customHeight="1" x14ac:dyDescent="0.25">
      <c r="A93" s="8"/>
      <c r="B93" s="10" t="s">
        <v>36</v>
      </c>
      <c r="C93" s="11" t="s">
        <v>47</v>
      </c>
      <c r="D93" s="11" t="s">
        <v>132</v>
      </c>
      <c r="E93" s="11" t="s">
        <v>135</v>
      </c>
      <c r="F93" s="11" t="s">
        <v>37</v>
      </c>
      <c r="G93" s="12">
        <v>382</v>
      </c>
    </row>
    <row r="94" spans="1:7" s="51" customFormat="1" ht="36.75" customHeight="1" x14ac:dyDescent="0.25">
      <c r="A94" s="5" t="s">
        <v>136</v>
      </c>
      <c r="B94" s="9" t="s">
        <v>137</v>
      </c>
      <c r="C94" s="6" t="s">
        <v>47</v>
      </c>
      <c r="D94" s="24" t="s">
        <v>138</v>
      </c>
      <c r="E94" s="24"/>
      <c r="F94" s="24"/>
      <c r="G94" s="7">
        <f>G95</f>
        <v>33850</v>
      </c>
    </row>
    <row r="95" spans="1:7" ht="16.5" customHeight="1" x14ac:dyDescent="0.25">
      <c r="A95" s="8" t="s">
        <v>139</v>
      </c>
      <c r="B95" s="10" t="s">
        <v>140</v>
      </c>
      <c r="C95" s="11" t="s">
        <v>47</v>
      </c>
      <c r="D95" s="11" t="s">
        <v>141</v>
      </c>
      <c r="E95" s="11"/>
      <c r="F95" s="11"/>
      <c r="G95" s="12">
        <f>G96</f>
        <v>33850</v>
      </c>
    </row>
    <row r="96" spans="1:7" ht="46.9" customHeight="1" x14ac:dyDescent="0.25">
      <c r="A96" s="8"/>
      <c r="B96" s="16" t="s">
        <v>142</v>
      </c>
      <c r="C96" s="11" t="s">
        <v>47</v>
      </c>
      <c r="D96" s="11" t="s">
        <v>141</v>
      </c>
      <c r="E96" s="11" t="s">
        <v>143</v>
      </c>
      <c r="F96" s="11"/>
      <c r="G96" s="12">
        <f>G97+G100+G103+G106+G109+G112</f>
        <v>33850</v>
      </c>
    </row>
    <row r="97" spans="1:7" ht="35.25" customHeight="1" x14ac:dyDescent="0.25">
      <c r="A97" s="8" t="s">
        <v>144</v>
      </c>
      <c r="B97" s="16" t="s">
        <v>145</v>
      </c>
      <c r="C97" s="11" t="s">
        <v>47</v>
      </c>
      <c r="D97" s="11" t="s">
        <v>141</v>
      </c>
      <c r="E97" s="11" t="s">
        <v>146</v>
      </c>
      <c r="F97" s="11"/>
      <c r="G97" s="12">
        <f t="shared" ref="G97" si="6">G99</f>
        <v>3775.2</v>
      </c>
    </row>
    <row r="98" spans="1:7" ht="35.25" customHeight="1" x14ac:dyDescent="0.25">
      <c r="A98" s="8"/>
      <c r="B98" s="10" t="s">
        <v>34</v>
      </c>
      <c r="C98" s="11" t="s">
        <v>47</v>
      </c>
      <c r="D98" s="11" t="s">
        <v>141</v>
      </c>
      <c r="E98" s="11" t="s">
        <v>146</v>
      </c>
      <c r="F98" s="11" t="s">
        <v>35</v>
      </c>
      <c r="G98" s="12">
        <f>G99</f>
        <v>3775.2</v>
      </c>
    </row>
    <row r="99" spans="1:7" ht="33" customHeight="1" x14ac:dyDescent="0.25">
      <c r="A99" s="8"/>
      <c r="B99" s="10" t="s">
        <v>36</v>
      </c>
      <c r="C99" s="11" t="s">
        <v>47</v>
      </c>
      <c r="D99" s="11" t="s">
        <v>141</v>
      </c>
      <c r="E99" s="11" t="s">
        <v>146</v>
      </c>
      <c r="F99" s="11" t="s">
        <v>37</v>
      </c>
      <c r="G99" s="12">
        <v>3775.2</v>
      </c>
    </row>
    <row r="100" spans="1:7" ht="45.75" customHeight="1" x14ac:dyDescent="0.25">
      <c r="A100" s="8" t="s">
        <v>147</v>
      </c>
      <c r="B100" s="16" t="s">
        <v>148</v>
      </c>
      <c r="C100" s="11" t="s">
        <v>47</v>
      </c>
      <c r="D100" s="11" t="s">
        <v>141</v>
      </c>
      <c r="E100" s="11" t="s">
        <v>149</v>
      </c>
      <c r="F100" s="11"/>
      <c r="G100" s="12">
        <f>G102</f>
        <v>680</v>
      </c>
    </row>
    <row r="101" spans="1:7" ht="36.6" customHeight="1" x14ac:dyDescent="0.25">
      <c r="A101" s="8"/>
      <c r="B101" s="10" t="s">
        <v>34</v>
      </c>
      <c r="C101" s="11" t="s">
        <v>47</v>
      </c>
      <c r="D101" s="11" t="s">
        <v>141</v>
      </c>
      <c r="E101" s="11" t="s">
        <v>149</v>
      </c>
      <c r="F101" s="11" t="s">
        <v>35</v>
      </c>
      <c r="G101" s="12">
        <f>G102</f>
        <v>680</v>
      </c>
    </row>
    <row r="102" spans="1:7" ht="32.25" customHeight="1" x14ac:dyDescent="0.25">
      <c r="A102" s="8"/>
      <c r="B102" s="10" t="s">
        <v>36</v>
      </c>
      <c r="C102" s="11" t="s">
        <v>47</v>
      </c>
      <c r="D102" s="11" t="s">
        <v>141</v>
      </c>
      <c r="E102" s="11" t="s">
        <v>149</v>
      </c>
      <c r="F102" s="11" t="s">
        <v>37</v>
      </c>
      <c r="G102" s="12">
        <v>680</v>
      </c>
    </row>
    <row r="103" spans="1:7" ht="30.75" customHeight="1" x14ac:dyDescent="0.25">
      <c r="A103" s="8" t="s">
        <v>150</v>
      </c>
      <c r="B103" s="16" t="s">
        <v>151</v>
      </c>
      <c r="C103" s="11" t="s">
        <v>47</v>
      </c>
      <c r="D103" s="11" t="s">
        <v>141</v>
      </c>
      <c r="E103" s="11" t="s">
        <v>152</v>
      </c>
      <c r="F103" s="11"/>
      <c r="G103" s="12">
        <f t="shared" ref="G103" si="7">G105</f>
        <v>10779.6</v>
      </c>
    </row>
    <row r="104" spans="1:7" ht="30.75" customHeight="1" x14ac:dyDescent="0.25">
      <c r="A104" s="8"/>
      <c r="B104" s="10" t="s">
        <v>34</v>
      </c>
      <c r="C104" s="11" t="s">
        <v>47</v>
      </c>
      <c r="D104" s="11" t="s">
        <v>141</v>
      </c>
      <c r="E104" s="11" t="s">
        <v>152</v>
      </c>
      <c r="F104" s="11" t="s">
        <v>35</v>
      </c>
      <c r="G104" s="12">
        <f>G105</f>
        <v>10779.6</v>
      </c>
    </row>
    <row r="105" spans="1:7" ht="33" customHeight="1" x14ac:dyDescent="0.25">
      <c r="A105" s="8"/>
      <c r="B105" s="10" t="s">
        <v>36</v>
      </c>
      <c r="C105" s="11" t="s">
        <v>47</v>
      </c>
      <c r="D105" s="11" t="s">
        <v>141</v>
      </c>
      <c r="E105" s="11" t="s">
        <v>152</v>
      </c>
      <c r="F105" s="11" t="s">
        <v>37</v>
      </c>
      <c r="G105" s="12">
        <v>10779.6</v>
      </c>
    </row>
    <row r="106" spans="1:7" ht="17.45" customHeight="1" x14ac:dyDescent="0.25">
      <c r="A106" s="8" t="s">
        <v>153</v>
      </c>
      <c r="B106" s="16" t="s">
        <v>154</v>
      </c>
      <c r="C106" s="11" t="s">
        <v>47</v>
      </c>
      <c r="D106" s="11" t="s">
        <v>141</v>
      </c>
      <c r="E106" s="11" t="s">
        <v>155</v>
      </c>
      <c r="F106" s="11"/>
      <c r="G106" s="12">
        <f>G108</f>
        <v>4700</v>
      </c>
    </row>
    <row r="107" spans="1:7" ht="27.6" customHeight="1" x14ac:dyDescent="0.25">
      <c r="A107" s="8"/>
      <c r="B107" s="10" t="s">
        <v>34</v>
      </c>
      <c r="C107" s="11" t="s">
        <v>47</v>
      </c>
      <c r="D107" s="11" t="s">
        <v>141</v>
      </c>
      <c r="E107" s="11" t="s">
        <v>155</v>
      </c>
      <c r="F107" s="11" t="s">
        <v>35</v>
      </c>
      <c r="G107" s="12">
        <f>G108</f>
        <v>4700</v>
      </c>
    </row>
    <row r="108" spans="1:7" ht="30" customHeight="1" x14ac:dyDescent="0.25">
      <c r="A108" s="8"/>
      <c r="B108" s="10" t="s">
        <v>36</v>
      </c>
      <c r="C108" s="11" t="s">
        <v>47</v>
      </c>
      <c r="D108" s="11" t="s">
        <v>141</v>
      </c>
      <c r="E108" s="11" t="s">
        <v>155</v>
      </c>
      <c r="F108" s="11" t="s">
        <v>37</v>
      </c>
      <c r="G108" s="12">
        <v>4700</v>
      </c>
    </row>
    <row r="109" spans="1:7" ht="63.75" x14ac:dyDescent="0.25">
      <c r="A109" s="8" t="s">
        <v>156</v>
      </c>
      <c r="B109" s="10" t="s">
        <v>157</v>
      </c>
      <c r="C109" s="11" t="s">
        <v>47</v>
      </c>
      <c r="D109" s="11" t="s">
        <v>141</v>
      </c>
      <c r="E109" s="10" t="s">
        <v>158</v>
      </c>
      <c r="F109" s="11"/>
      <c r="G109" s="12">
        <f>G110</f>
        <v>3915.2</v>
      </c>
    </row>
    <row r="110" spans="1:7" ht="25.5" x14ac:dyDescent="0.25">
      <c r="A110" s="8"/>
      <c r="B110" s="10" t="s">
        <v>34</v>
      </c>
      <c r="C110" s="11" t="s">
        <v>47</v>
      </c>
      <c r="D110" s="11" t="s">
        <v>141</v>
      </c>
      <c r="E110" s="10" t="s">
        <v>158</v>
      </c>
      <c r="F110" s="11" t="s">
        <v>37</v>
      </c>
      <c r="G110" s="12">
        <f>G111</f>
        <v>3915.2</v>
      </c>
    </row>
    <row r="111" spans="1:7" ht="35.450000000000003" customHeight="1" x14ac:dyDescent="0.25">
      <c r="A111" s="8"/>
      <c r="B111" s="10" t="s">
        <v>36</v>
      </c>
      <c r="C111" s="11" t="s">
        <v>47</v>
      </c>
      <c r="D111" s="11" t="s">
        <v>141</v>
      </c>
      <c r="E111" s="10" t="s">
        <v>158</v>
      </c>
      <c r="F111" s="11" t="s">
        <v>159</v>
      </c>
      <c r="G111" s="12">
        <v>3915.2</v>
      </c>
    </row>
    <row r="112" spans="1:7" ht="63" customHeight="1" x14ac:dyDescent="0.25">
      <c r="A112" s="8" t="s">
        <v>160</v>
      </c>
      <c r="B112" s="10" t="s">
        <v>161</v>
      </c>
      <c r="C112" s="11" t="s">
        <v>47</v>
      </c>
      <c r="D112" s="11" t="s">
        <v>141</v>
      </c>
      <c r="E112" s="10" t="s">
        <v>162</v>
      </c>
      <c r="F112" s="11"/>
      <c r="G112" s="12">
        <f>G113</f>
        <v>10000</v>
      </c>
    </row>
    <row r="113" spans="1:7" ht="30" customHeight="1" x14ac:dyDescent="0.25">
      <c r="A113" s="8"/>
      <c r="B113" s="10" t="s">
        <v>34</v>
      </c>
      <c r="C113" s="11" t="s">
        <v>47</v>
      </c>
      <c r="D113" s="11" t="s">
        <v>141</v>
      </c>
      <c r="E113" s="10" t="s">
        <v>162</v>
      </c>
      <c r="F113" s="11" t="s">
        <v>37</v>
      </c>
      <c r="G113" s="12">
        <f>G114</f>
        <v>10000</v>
      </c>
    </row>
    <row r="114" spans="1:7" ht="38.25" x14ac:dyDescent="0.25">
      <c r="A114" s="8"/>
      <c r="B114" s="10" t="s">
        <v>163</v>
      </c>
      <c r="C114" s="11" t="s">
        <v>47</v>
      </c>
      <c r="D114" s="11" t="s">
        <v>141</v>
      </c>
      <c r="E114" s="10" t="s">
        <v>162</v>
      </c>
      <c r="F114" s="11" t="s">
        <v>159</v>
      </c>
      <c r="G114" s="12">
        <v>10000</v>
      </c>
    </row>
    <row r="115" spans="1:7" s="51" customFormat="1" ht="31.9" customHeight="1" x14ac:dyDescent="0.25">
      <c r="A115" s="5" t="s">
        <v>164</v>
      </c>
      <c r="B115" s="9" t="s">
        <v>165</v>
      </c>
      <c r="C115" s="6" t="s">
        <v>47</v>
      </c>
      <c r="D115" s="6" t="s">
        <v>166</v>
      </c>
      <c r="E115" s="6"/>
      <c r="F115" s="6"/>
      <c r="G115" s="7">
        <f>G116+G120</f>
        <v>110</v>
      </c>
    </row>
    <row r="116" spans="1:7" ht="36" customHeight="1" x14ac:dyDescent="0.25">
      <c r="A116" s="8" t="s">
        <v>167</v>
      </c>
      <c r="B116" s="10" t="s">
        <v>168</v>
      </c>
      <c r="C116" s="11" t="s">
        <v>47</v>
      </c>
      <c r="D116" s="11" t="s">
        <v>169</v>
      </c>
      <c r="E116" s="11"/>
      <c r="F116" s="11"/>
      <c r="G116" s="12">
        <f>G117</f>
        <v>60</v>
      </c>
    </row>
    <row r="117" spans="1:7" ht="82.9" customHeight="1" x14ac:dyDescent="0.25">
      <c r="A117" s="8" t="s">
        <v>170</v>
      </c>
      <c r="B117" s="10" t="s">
        <v>171</v>
      </c>
      <c r="C117" s="11" t="s">
        <v>47</v>
      </c>
      <c r="D117" s="11" t="s">
        <v>169</v>
      </c>
      <c r="E117" s="11" t="s">
        <v>172</v>
      </c>
      <c r="F117" s="11"/>
      <c r="G117" s="12">
        <f>G119</f>
        <v>60</v>
      </c>
    </row>
    <row r="118" spans="1:7" ht="34.9" customHeight="1" x14ac:dyDescent="0.25">
      <c r="A118" s="8"/>
      <c r="B118" s="10" t="s">
        <v>34</v>
      </c>
      <c r="C118" s="11" t="s">
        <v>47</v>
      </c>
      <c r="D118" s="11" t="s">
        <v>169</v>
      </c>
      <c r="E118" s="11" t="s">
        <v>172</v>
      </c>
      <c r="F118" s="11" t="s">
        <v>35</v>
      </c>
      <c r="G118" s="12">
        <f>G119</f>
        <v>60</v>
      </c>
    </row>
    <row r="119" spans="1:7" ht="30" customHeight="1" x14ac:dyDescent="0.25">
      <c r="A119" s="8"/>
      <c r="B119" s="10" t="s">
        <v>36</v>
      </c>
      <c r="C119" s="11" t="s">
        <v>47</v>
      </c>
      <c r="D119" s="11" t="s">
        <v>169</v>
      </c>
      <c r="E119" s="11" t="s">
        <v>172</v>
      </c>
      <c r="F119" s="11" t="s">
        <v>37</v>
      </c>
      <c r="G119" s="12">
        <v>60</v>
      </c>
    </row>
    <row r="120" spans="1:7" ht="28.5" customHeight="1" x14ac:dyDescent="0.25">
      <c r="A120" s="8" t="s">
        <v>173</v>
      </c>
      <c r="B120" s="16" t="s">
        <v>174</v>
      </c>
      <c r="C120" s="11" t="s">
        <v>47</v>
      </c>
      <c r="D120" s="11" t="s">
        <v>175</v>
      </c>
      <c r="E120" s="11"/>
      <c r="F120" s="11"/>
      <c r="G120" s="12">
        <f>G121</f>
        <v>50</v>
      </c>
    </row>
    <row r="121" spans="1:7" ht="50.45" customHeight="1" x14ac:dyDescent="0.25">
      <c r="A121" s="8" t="s">
        <v>176</v>
      </c>
      <c r="B121" s="16" t="s">
        <v>177</v>
      </c>
      <c r="C121" s="11" t="s">
        <v>47</v>
      </c>
      <c r="D121" s="11" t="s">
        <v>175</v>
      </c>
      <c r="E121" s="11" t="s">
        <v>178</v>
      </c>
      <c r="F121" s="11"/>
      <c r="G121" s="12">
        <f t="shared" ref="G121" si="8">G123</f>
        <v>50</v>
      </c>
    </row>
    <row r="122" spans="1:7" ht="32.450000000000003" customHeight="1" x14ac:dyDescent="0.25">
      <c r="A122" s="8"/>
      <c r="B122" s="10" t="s">
        <v>34</v>
      </c>
      <c r="C122" s="11" t="s">
        <v>47</v>
      </c>
      <c r="D122" s="11" t="s">
        <v>175</v>
      </c>
      <c r="E122" s="11" t="s">
        <v>178</v>
      </c>
      <c r="F122" s="11" t="s">
        <v>35</v>
      </c>
      <c r="G122" s="12">
        <f>G123</f>
        <v>50</v>
      </c>
    </row>
    <row r="123" spans="1:7" ht="35.25" customHeight="1" x14ac:dyDescent="0.25">
      <c r="A123" s="8"/>
      <c r="B123" s="10" t="s">
        <v>36</v>
      </c>
      <c r="C123" s="11" t="s">
        <v>47</v>
      </c>
      <c r="D123" s="11" t="s">
        <v>175</v>
      </c>
      <c r="E123" s="11" t="s">
        <v>178</v>
      </c>
      <c r="F123" s="11" t="s">
        <v>37</v>
      </c>
      <c r="G123" s="12">
        <v>50</v>
      </c>
    </row>
    <row r="124" spans="1:7" s="51" customFormat="1" ht="26.45" customHeight="1" x14ac:dyDescent="0.25">
      <c r="A124" s="5" t="s">
        <v>179</v>
      </c>
      <c r="B124" s="9" t="s">
        <v>180</v>
      </c>
      <c r="C124" s="6" t="s">
        <v>47</v>
      </c>
      <c r="D124" s="6" t="s">
        <v>181</v>
      </c>
      <c r="E124" s="6"/>
      <c r="F124" s="6"/>
      <c r="G124" s="7">
        <f>G125+G132</f>
        <v>5565.9</v>
      </c>
    </row>
    <row r="125" spans="1:7" ht="16.5" customHeight="1" x14ac:dyDescent="0.25">
      <c r="A125" s="8" t="s">
        <v>182</v>
      </c>
      <c r="B125" s="16" t="s">
        <v>183</v>
      </c>
      <c r="C125" s="11" t="s">
        <v>47</v>
      </c>
      <c r="D125" s="11" t="s">
        <v>184</v>
      </c>
      <c r="E125" s="11"/>
      <c r="F125" s="11"/>
      <c r="G125" s="12">
        <f>G126+G129</f>
        <v>3546</v>
      </c>
    </row>
    <row r="126" spans="1:7" ht="59.45" customHeight="1" x14ac:dyDescent="0.25">
      <c r="A126" s="8" t="s">
        <v>185</v>
      </c>
      <c r="B126" s="16" t="s">
        <v>186</v>
      </c>
      <c r="C126" s="11" t="s">
        <v>47</v>
      </c>
      <c r="D126" s="11" t="s">
        <v>184</v>
      </c>
      <c r="E126" s="11" t="s">
        <v>187</v>
      </c>
      <c r="F126" s="11"/>
      <c r="G126" s="12">
        <f>G128</f>
        <v>3496</v>
      </c>
    </row>
    <row r="127" spans="1:7" ht="37.9" customHeight="1" x14ac:dyDescent="0.25">
      <c r="A127" s="8"/>
      <c r="B127" s="10" t="s">
        <v>34</v>
      </c>
      <c r="C127" s="11" t="s">
        <v>47</v>
      </c>
      <c r="D127" s="11" t="s">
        <v>184</v>
      </c>
      <c r="E127" s="11" t="s">
        <v>187</v>
      </c>
      <c r="F127" s="11" t="s">
        <v>35</v>
      </c>
      <c r="G127" s="12">
        <f>G128</f>
        <v>3496</v>
      </c>
    </row>
    <row r="128" spans="1:7" ht="32.25" customHeight="1" x14ac:dyDescent="0.25">
      <c r="A128" s="8"/>
      <c r="B128" s="10" t="s">
        <v>36</v>
      </c>
      <c r="C128" s="11" t="s">
        <v>47</v>
      </c>
      <c r="D128" s="11" t="s">
        <v>184</v>
      </c>
      <c r="E128" s="11" t="s">
        <v>187</v>
      </c>
      <c r="F128" s="11" t="s">
        <v>37</v>
      </c>
      <c r="G128" s="12">
        <f>3686-190</f>
        <v>3496</v>
      </c>
    </row>
    <row r="129" spans="1:8" ht="38.25" x14ac:dyDescent="0.25">
      <c r="A129" s="8" t="s">
        <v>188</v>
      </c>
      <c r="B129" s="10" t="s">
        <v>189</v>
      </c>
      <c r="C129" s="11" t="s">
        <v>47</v>
      </c>
      <c r="D129" s="11" t="s">
        <v>184</v>
      </c>
      <c r="E129" s="11" t="s">
        <v>190</v>
      </c>
      <c r="F129" s="11"/>
      <c r="G129" s="12">
        <f>G130</f>
        <v>50</v>
      </c>
    </row>
    <row r="130" spans="1:8" ht="32.25" customHeight="1" x14ac:dyDescent="0.25">
      <c r="A130" s="8"/>
      <c r="B130" s="10" t="s">
        <v>34</v>
      </c>
      <c r="C130" s="11" t="s">
        <v>47</v>
      </c>
      <c r="D130" s="11" t="s">
        <v>184</v>
      </c>
      <c r="E130" s="11" t="s">
        <v>190</v>
      </c>
      <c r="F130" s="11" t="s">
        <v>35</v>
      </c>
      <c r="G130" s="12">
        <f>G131</f>
        <v>50</v>
      </c>
    </row>
    <row r="131" spans="1:8" ht="32.450000000000003" customHeight="1" x14ac:dyDescent="0.2">
      <c r="A131" s="8"/>
      <c r="B131" s="25" t="s">
        <v>36</v>
      </c>
      <c r="C131" s="11" t="s">
        <v>47</v>
      </c>
      <c r="D131" s="11" t="s">
        <v>184</v>
      </c>
      <c r="E131" s="11" t="s">
        <v>190</v>
      </c>
      <c r="F131" s="11" t="s">
        <v>37</v>
      </c>
      <c r="G131" s="12">
        <v>50</v>
      </c>
    </row>
    <row r="132" spans="1:8" ht="22.15" customHeight="1" x14ac:dyDescent="0.2">
      <c r="A132" s="8" t="s">
        <v>191</v>
      </c>
      <c r="B132" s="26" t="s">
        <v>192</v>
      </c>
      <c r="C132" s="11" t="s">
        <v>47</v>
      </c>
      <c r="D132" s="11" t="s">
        <v>193</v>
      </c>
      <c r="E132" s="11"/>
      <c r="F132" s="11"/>
      <c r="G132" s="12">
        <f>G133</f>
        <v>2019.9</v>
      </c>
    </row>
    <row r="133" spans="1:8" ht="49.9" customHeight="1" x14ac:dyDescent="0.25">
      <c r="A133" s="8" t="s">
        <v>194</v>
      </c>
      <c r="B133" s="16" t="s">
        <v>195</v>
      </c>
      <c r="C133" s="11" t="s">
        <v>47</v>
      </c>
      <c r="D133" s="11" t="s">
        <v>193</v>
      </c>
      <c r="E133" s="10" t="s">
        <v>196</v>
      </c>
      <c r="F133" s="11"/>
      <c r="G133" s="12">
        <f t="shared" ref="G133" si="9">G135</f>
        <v>2019.9</v>
      </c>
    </row>
    <row r="134" spans="1:8" ht="32.25" customHeight="1" x14ac:dyDescent="0.25">
      <c r="A134" s="8"/>
      <c r="B134" s="10" t="s">
        <v>36</v>
      </c>
      <c r="C134" s="11" t="s">
        <v>47</v>
      </c>
      <c r="D134" s="11" t="s">
        <v>193</v>
      </c>
      <c r="E134" s="10" t="s">
        <v>196</v>
      </c>
      <c r="F134" s="11" t="s">
        <v>35</v>
      </c>
      <c r="G134" s="12">
        <f>G135</f>
        <v>2019.9</v>
      </c>
    </row>
    <row r="135" spans="1:8" ht="32.25" customHeight="1" x14ac:dyDescent="0.25">
      <c r="A135" s="8"/>
      <c r="B135" s="10" t="s">
        <v>197</v>
      </c>
      <c r="C135" s="11" t="s">
        <v>47</v>
      </c>
      <c r="D135" s="11" t="s">
        <v>193</v>
      </c>
      <c r="E135" s="10" t="s">
        <v>196</v>
      </c>
      <c r="F135" s="11" t="s">
        <v>37</v>
      </c>
      <c r="G135" s="12">
        <f>2269.9-250</f>
        <v>2019.9</v>
      </c>
    </row>
    <row r="136" spans="1:8" s="51" customFormat="1" ht="32.25" customHeight="1" x14ac:dyDescent="0.25">
      <c r="A136" s="5" t="s">
        <v>198</v>
      </c>
      <c r="B136" s="9" t="s">
        <v>199</v>
      </c>
      <c r="C136" s="6" t="s">
        <v>47</v>
      </c>
      <c r="D136" s="6" t="s">
        <v>200</v>
      </c>
      <c r="E136" s="6"/>
      <c r="F136" s="6"/>
      <c r="G136" s="7">
        <f>G137+G141</f>
        <v>11642.500000000002</v>
      </c>
    </row>
    <row r="137" spans="1:8" ht="16.5" customHeight="1" x14ac:dyDescent="0.25">
      <c r="A137" s="8" t="s">
        <v>201</v>
      </c>
      <c r="B137" s="10" t="s">
        <v>202</v>
      </c>
      <c r="C137" s="11" t="s">
        <v>47</v>
      </c>
      <c r="D137" s="11" t="s">
        <v>203</v>
      </c>
      <c r="E137" s="11"/>
      <c r="F137" s="11"/>
      <c r="G137" s="12">
        <f>G138</f>
        <v>457.2</v>
      </c>
    </row>
    <row r="138" spans="1:8" ht="45" customHeight="1" x14ac:dyDescent="0.25">
      <c r="A138" s="8" t="s">
        <v>204</v>
      </c>
      <c r="B138" s="27" t="s">
        <v>205</v>
      </c>
      <c r="C138" s="11" t="s">
        <v>47</v>
      </c>
      <c r="D138" s="14" t="s">
        <v>203</v>
      </c>
      <c r="E138" s="11" t="s">
        <v>206</v>
      </c>
      <c r="F138" s="14"/>
      <c r="G138" s="12">
        <f t="shared" ref="G138" si="10">G140</f>
        <v>457.2</v>
      </c>
    </row>
    <row r="139" spans="1:8" ht="40.9" customHeight="1" x14ac:dyDescent="0.25">
      <c r="A139" s="8"/>
      <c r="B139" s="13" t="s">
        <v>207</v>
      </c>
      <c r="C139" s="11" t="s">
        <v>47</v>
      </c>
      <c r="D139" s="14" t="s">
        <v>203</v>
      </c>
      <c r="E139" s="11" t="s">
        <v>206</v>
      </c>
      <c r="F139" s="14" t="s">
        <v>208</v>
      </c>
      <c r="G139" s="12">
        <f>G140</f>
        <v>457.2</v>
      </c>
    </row>
    <row r="140" spans="1:8" ht="23.25" customHeight="1" x14ac:dyDescent="0.25">
      <c r="A140" s="8"/>
      <c r="B140" s="27" t="s">
        <v>209</v>
      </c>
      <c r="C140" s="11" t="s">
        <v>47</v>
      </c>
      <c r="D140" s="14" t="s">
        <v>203</v>
      </c>
      <c r="E140" s="11" t="s">
        <v>206</v>
      </c>
      <c r="F140" s="14" t="s">
        <v>210</v>
      </c>
      <c r="G140" s="12">
        <f>432.9+24.3</f>
        <v>457.2</v>
      </c>
    </row>
    <row r="141" spans="1:8" ht="18.75" customHeight="1" x14ac:dyDescent="0.25">
      <c r="A141" s="8" t="s">
        <v>211</v>
      </c>
      <c r="B141" s="16" t="s">
        <v>212</v>
      </c>
      <c r="C141" s="11" t="s">
        <v>47</v>
      </c>
      <c r="D141" s="11" t="s">
        <v>213</v>
      </c>
      <c r="E141" s="11"/>
      <c r="F141" s="11"/>
      <c r="G141" s="12">
        <f>G145+G142</f>
        <v>11185.300000000001</v>
      </c>
    </row>
    <row r="142" spans="1:8" ht="57" customHeight="1" x14ac:dyDescent="0.25">
      <c r="A142" s="15" t="s">
        <v>214</v>
      </c>
      <c r="B142" s="16" t="s">
        <v>215</v>
      </c>
      <c r="C142" s="11" t="s">
        <v>47</v>
      </c>
      <c r="D142" s="11" t="s">
        <v>213</v>
      </c>
      <c r="E142" s="11" t="s">
        <v>216</v>
      </c>
      <c r="F142" s="11"/>
      <c r="G142" s="28">
        <f t="shared" ref="G142" si="11">G144</f>
        <v>8552.2000000000007</v>
      </c>
    </row>
    <row r="143" spans="1:8" ht="36" customHeight="1" x14ac:dyDescent="0.25">
      <c r="A143" s="15"/>
      <c r="B143" s="13" t="s">
        <v>207</v>
      </c>
      <c r="C143" s="11" t="s">
        <v>47</v>
      </c>
      <c r="D143" s="11" t="s">
        <v>213</v>
      </c>
      <c r="E143" s="11" t="s">
        <v>216</v>
      </c>
      <c r="F143" s="11" t="s">
        <v>208</v>
      </c>
      <c r="G143" s="28">
        <f>G144</f>
        <v>8552.2000000000007</v>
      </c>
    </row>
    <row r="144" spans="1:8" ht="17.45" customHeight="1" x14ac:dyDescent="0.25">
      <c r="A144" s="8"/>
      <c r="B144" s="27" t="s">
        <v>209</v>
      </c>
      <c r="C144" s="11" t="s">
        <v>47</v>
      </c>
      <c r="D144" s="11" t="s">
        <v>213</v>
      </c>
      <c r="E144" s="11" t="s">
        <v>216</v>
      </c>
      <c r="F144" s="11" t="s">
        <v>210</v>
      </c>
      <c r="G144" s="12">
        <v>8552.2000000000007</v>
      </c>
      <c r="H144" s="48"/>
    </row>
    <row r="145" spans="1:7" ht="49.15" customHeight="1" x14ac:dyDescent="0.25">
      <c r="A145" s="15" t="s">
        <v>217</v>
      </c>
      <c r="B145" s="16" t="s">
        <v>218</v>
      </c>
      <c r="C145" s="11" t="s">
        <v>47</v>
      </c>
      <c r="D145" s="11" t="s">
        <v>213</v>
      </c>
      <c r="E145" s="11" t="s">
        <v>219</v>
      </c>
      <c r="F145" s="11"/>
      <c r="G145" s="12">
        <f>G146</f>
        <v>2633.1</v>
      </c>
    </row>
    <row r="146" spans="1:7" ht="30" customHeight="1" x14ac:dyDescent="0.25">
      <c r="A146" s="15"/>
      <c r="B146" s="13" t="s">
        <v>207</v>
      </c>
      <c r="C146" s="11" t="s">
        <v>47</v>
      </c>
      <c r="D146" s="11" t="s">
        <v>213</v>
      </c>
      <c r="E146" s="11" t="s">
        <v>219</v>
      </c>
      <c r="F146" s="11" t="s">
        <v>208</v>
      </c>
      <c r="G146" s="12">
        <f>G147</f>
        <v>2633.1</v>
      </c>
    </row>
    <row r="147" spans="1:7" ht="34.15" customHeight="1" x14ac:dyDescent="0.25">
      <c r="A147" s="8"/>
      <c r="B147" s="13" t="s">
        <v>220</v>
      </c>
      <c r="C147" s="11" t="s">
        <v>47</v>
      </c>
      <c r="D147" s="11" t="s">
        <v>213</v>
      </c>
      <c r="E147" s="11" t="s">
        <v>219</v>
      </c>
      <c r="F147" s="11" t="s">
        <v>221</v>
      </c>
      <c r="G147" s="12">
        <v>2633.1</v>
      </c>
    </row>
    <row r="148" spans="1:7" s="51" customFormat="1" ht="19.899999999999999" customHeight="1" x14ac:dyDescent="0.25">
      <c r="A148" s="5" t="s">
        <v>222</v>
      </c>
      <c r="B148" s="9" t="s">
        <v>223</v>
      </c>
      <c r="C148" s="6" t="s">
        <v>47</v>
      </c>
      <c r="D148" s="6" t="s">
        <v>224</v>
      </c>
      <c r="E148" s="6"/>
      <c r="F148" s="6"/>
      <c r="G148" s="7">
        <f>G149</f>
        <v>180</v>
      </c>
    </row>
    <row r="149" spans="1:7" ht="20.25" customHeight="1" x14ac:dyDescent="0.25">
      <c r="A149" s="8" t="s">
        <v>225</v>
      </c>
      <c r="B149" s="16" t="s">
        <v>226</v>
      </c>
      <c r="C149" s="11" t="s">
        <v>47</v>
      </c>
      <c r="D149" s="11" t="s">
        <v>227</v>
      </c>
      <c r="E149" s="11"/>
      <c r="F149" s="11"/>
      <c r="G149" s="12">
        <f>G150</f>
        <v>180</v>
      </c>
    </row>
    <row r="150" spans="1:7" ht="55.15" customHeight="1" x14ac:dyDescent="0.25">
      <c r="A150" s="8" t="s">
        <v>228</v>
      </c>
      <c r="B150" s="16" t="s">
        <v>229</v>
      </c>
      <c r="C150" s="11" t="s">
        <v>47</v>
      </c>
      <c r="D150" s="11" t="s">
        <v>227</v>
      </c>
      <c r="E150" s="11" t="s">
        <v>230</v>
      </c>
      <c r="F150" s="11"/>
      <c r="G150" s="12">
        <f>G152</f>
        <v>180</v>
      </c>
    </row>
    <row r="151" spans="1:7" ht="32.25" customHeight="1" x14ac:dyDescent="0.25">
      <c r="A151" s="8"/>
      <c r="B151" s="10" t="s">
        <v>34</v>
      </c>
      <c r="C151" s="11" t="s">
        <v>47</v>
      </c>
      <c r="D151" s="11" t="s">
        <v>227</v>
      </c>
      <c r="E151" s="11" t="s">
        <v>230</v>
      </c>
      <c r="F151" s="11" t="s">
        <v>35</v>
      </c>
      <c r="G151" s="12">
        <f>G152</f>
        <v>180</v>
      </c>
    </row>
    <row r="152" spans="1:7" ht="30" customHeight="1" x14ac:dyDescent="0.25">
      <c r="A152" s="8"/>
      <c r="B152" s="10" t="s">
        <v>36</v>
      </c>
      <c r="C152" s="11" t="s">
        <v>47</v>
      </c>
      <c r="D152" s="11" t="s">
        <v>227</v>
      </c>
      <c r="E152" s="11" t="s">
        <v>230</v>
      </c>
      <c r="F152" s="11" t="s">
        <v>37</v>
      </c>
      <c r="G152" s="12">
        <v>180</v>
      </c>
    </row>
    <row r="153" spans="1:7" s="51" customFormat="1" ht="30" customHeight="1" x14ac:dyDescent="0.25">
      <c r="A153" s="5" t="s">
        <v>231</v>
      </c>
      <c r="B153" s="9" t="s">
        <v>232</v>
      </c>
      <c r="C153" s="6" t="s">
        <v>47</v>
      </c>
      <c r="D153" s="6" t="s">
        <v>233</v>
      </c>
      <c r="E153" s="6"/>
      <c r="F153" s="6"/>
      <c r="G153" s="7">
        <f>G154</f>
        <v>2448</v>
      </c>
    </row>
    <row r="154" spans="1:7" ht="20.25" customHeight="1" x14ac:dyDescent="0.25">
      <c r="A154" s="8" t="s">
        <v>234</v>
      </c>
      <c r="B154" s="16" t="s">
        <v>235</v>
      </c>
      <c r="C154" s="11" t="s">
        <v>47</v>
      </c>
      <c r="D154" s="11" t="s">
        <v>236</v>
      </c>
      <c r="E154" s="11"/>
      <c r="F154" s="11"/>
      <c r="G154" s="12">
        <f>G155</f>
        <v>2448</v>
      </c>
    </row>
    <row r="155" spans="1:7" ht="45" customHeight="1" x14ac:dyDescent="0.25">
      <c r="A155" s="8" t="s">
        <v>237</v>
      </c>
      <c r="B155" s="17" t="s">
        <v>238</v>
      </c>
      <c r="C155" s="11" t="s">
        <v>47</v>
      </c>
      <c r="D155" s="11" t="s">
        <v>236</v>
      </c>
      <c r="E155" s="11" t="s">
        <v>239</v>
      </c>
      <c r="F155" s="11"/>
      <c r="G155" s="12">
        <f>G157</f>
        <v>2448</v>
      </c>
    </row>
    <row r="156" spans="1:7" ht="34.15" customHeight="1" x14ac:dyDescent="0.25">
      <c r="A156" s="8"/>
      <c r="B156" s="10" t="s">
        <v>34</v>
      </c>
      <c r="C156" s="11" t="s">
        <v>47</v>
      </c>
      <c r="D156" s="11" t="s">
        <v>236</v>
      </c>
      <c r="E156" s="11" t="s">
        <v>239</v>
      </c>
      <c r="F156" s="11" t="s">
        <v>35</v>
      </c>
      <c r="G156" s="12">
        <f>G157</f>
        <v>2448</v>
      </c>
    </row>
    <row r="157" spans="1:7" ht="36" customHeight="1" x14ac:dyDescent="0.25">
      <c r="A157" s="8"/>
      <c r="B157" s="10" t="s">
        <v>36</v>
      </c>
      <c r="C157" s="11" t="s">
        <v>47</v>
      </c>
      <c r="D157" s="11" t="s">
        <v>236</v>
      </c>
      <c r="E157" s="11" t="s">
        <v>239</v>
      </c>
      <c r="F157" s="11" t="s">
        <v>37</v>
      </c>
      <c r="G157" s="12">
        <f>3013-265-300</f>
        <v>2448</v>
      </c>
    </row>
    <row r="158" spans="1:7" ht="21" customHeight="1" x14ac:dyDescent="0.25">
      <c r="A158" s="29"/>
      <c r="B158" s="30" t="s">
        <v>240</v>
      </c>
      <c r="C158" s="31"/>
      <c r="D158" s="24"/>
      <c r="E158" s="24"/>
      <c r="F158" s="24"/>
      <c r="G158" s="32">
        <f>G27+G9</f>
        <v>74389</v>
      </c>
    </row>
    <row r="161" spans="1:4" ht="17.100000000000001" customHeight="1" x14ac:dyDescent="0.25"/>
    <row r="162" spans="1:4" ht="20.100000000000001" customHeight="1" x14ac:dyDescent="0.25"/>
    <row r="165" spans="1:4" ht="20.100000000000001" customHeight="1" x14ac:dyDescent="0.25">
      <c r="A165" s="34"/>
      <c r="D165" s="34"/>
    </row>
  </sheetData>
  <mergeCells count="5">
    <mergeCell ref="A1:G1"/>
    <mergeCell ref="A2:G2"/>
    <mergeCell ref="F3:G3"/>
    <mergeCell ref="A5:G5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Id="1" sqref="A1:XFD1048576 A1:XFD1048576"/>
    </sheetView>
  </sheetViews>
  <sheetFormatPr defaultColWidth="9.140625" defaultRowHeight="12.75" x14ac:dyDescent="0.25"/>
  <cols>
    <col min="1" max="1" width="7.140625" style="37" customWidth="1"/>
    <col min="2" max="2" width="50.28515625" style="37" customWidth="1"/>
    <col min="3" max="3" width="13" style="52" customWidth="1"/>
    <col min="4" max="4" width="13.7109375" style="48" customWidth="1"/>
    <col min="5" max="5" width="10.28515625" style="34" customWidth="1"/>
    <col min="6" max="16384" width="9.140625" style="34"/>
  </cols>
  <sheetData>
    <row r="1" spans="1:5" ht="18" customHeight="1" x14ac:dyDescent="0.25">
      <c r="A1" s="33" t="s">
        <v>246</v>
      </c>
      <c r="B1" s="33"/>
      <c r="C1" s="33"/>
      <c r="D1" s="33"/>
    </row>
    <row r="2" spans="1:5" ht="15" customHeight="1" x14ac:dyDescent="0.25">
      <c r="A2" s="35" t="s">
        <v>242</v>
      </c>
      <c r="B2" s="35"/>
      <c r="C2" s="35"/>
      <c r="D2" s="35"/>
    </row>
    <row r="3" spans="1:5" ht="12.75" customHeight="1" x14ac:dyDescent="0.25">
      <c r="A3" s="36"/>
      <c r="C3" s="53" t="s">
        <v>247</v>
      </c>
      <c r="D3" s="40"/>
    </row>
    <row r="4" spans="1:5" ht="15.75" customHeight="1" x14ac:dyDescent="0.2">
      <c r="A4" s="36"/>
      <c r="C4" s="34"/>
      <c r="D4" s="41"/>
    </row>
    <row r="5" spans="1:5" s="51" customFormat="1" ht="18" customHeight="1" x14ac:dyDescent="0.25">
      <c r="A5" s="42" t="s">
        <v>248</v>
      </c>
      <c r="B5" s="42"/>
      <c r="C5" s="42"/>
      <c r="D5" s="42"/>
    </row>
    <row r="6" spans="1:5" s="51" customFormat="1" ht="15.95" customHeight="1" x14ac:dyDescent="0.25">
      <c r="A6" s="42" t="s">
        <v>249</v>
      </c>
      <c r="B6" s="42"/>
      <c r="C6" s="42"/>
      <c r="D6" s="42"/>
    </row>
    <row r="7" spans="1:5" s="51" customFormat="1" ht="15.95" customHeight="1" x14ac:dyDescent="0.25">
      <c r="A7" s="42" t="s">
        <v>250</v>
      </c>
      <c r="B7" s="42"/>
      <c r="C7" s="42"/>
      <c r="D7" s="42"/>
    </row>
    <row r="8" spans="1:5" s="51" customFormat="1" x14ac:dyDescent="0.25">
      <c r="A8" s="54"/>
      <c r="B8" s="55"/>
      <c r="C8" s="56"/>
      <c r="D8" s="57"/>
    </row>
    <row r="9" spans="1:5" s="51" customFormat="1" ht="25.5" x14ac:dyDescent="0.25">
      <c r="A9" s="1" t="s">
        <v>0</v>
      </c>
      <c r="B9" s="2" t="s">
        <v>1</v>
      </c>
      <c r="C9" s="3" t="s">
        <v>3</v>
      </c>
      <c r="D9" s="4" t="s">
        <v>6</v>
      </c>
    </row>
    <row r="10" spans="1:5" s="51" customFormat="1" ht="19.5" customHeight="1" x14ac:dyDescent="0.25">
      <c r="A10" s="5" t="s">
        <v>7</v>
      </c>
      <c r="B10" s="9" t="s">
        <v>11</v>
      </c>
      <c r="C10" s="6" t="s">
        <v>12</v>
      </c>
      <c r="D10" s="7">
        <f>D11+D12+D13+D14+D15</f>
        <v>19033.599999999999</v>
      </c>
      <c r="E10" s="57"/>
    </row>
    <row r="11" spans="1:5" s="51" customFormat="1" ht="25.5" x14ac:dyDescent="0.25">
      <c r="A11" s="8" t="s">
        <v>10</v>
      </c>
      <c r="B11" s="10" t="s">
        <v>14</v>
      </c>
      <c r="C11" s="11" t="s">
        <v>15</v>
      </c>
      <c r="D11" s="12">
        <v>1224</v>
      </c>
      <c r="E11" s="57"/>
    </row>
    <row r="12" spans="1:5" ht="55.15" customHeight="1" x14ac:dyDescent="0.25">
      <c r="A12" s="8" t="s">
        <v>251</v>
      </c>
      <c r="B12" s="10" t="s">
        <v>24</v>
      </c>
      <c r="C12" s="11" t="s">
        <v>25</v>
      </c>
      <c r="D12" s="12">
        <v>3428.4</v>
      </c>
    </row>
    <row r="13" spans="1:5" ht="66.75" customHeight="1" x14ac:dyDescent="0.25">
      <c r="A13" s="8" t="s">
        <v>252</v>
      </c>
      <c r="B13" s="10" t="s">
        <v>50</v>
      </c>
      <c r="C13" s="11" t="s">
        <v>51</v>
      </c>
      <c r="D13" s="12">
        <v>13884.2</v>
      </c>
    </row>
    <row r="14" spans="1:5" s="50" customFormat="1" ht="17.25" customHeight="1" x14ac:dyDescent="0.25">
      <c r="A14" s="20" t="s">
        <v>253</v>
      </c>
      <c r="B14" s="16" t="s">
        <v>66</v>
      </c>
      <c r="C14" s="11" t="s">
        <v>67</v>
      </c>
      <c r="D14" s="12">
        <v>100</v>
      </c>
    </row>
    <row r="15" spans="1:5" ht="18.75" customHeight="1" x14ac:dyDescent="0.25">
      <c r="A15" s="15" t="s">
        <v>254</v>
      </c>
      <c r="B15" s="16" t="s">
        <v>74</v>
      </c>
      <c r="C15" s="11" t="s">
        <v>75</v>
      </c>
      <c r="D15" s="12">
        <v>397</v>
      </c>
    </row>
    <row r="16" spans="1:5" s="51" customFormat="1" ht="33.75" customHeight="1" x14ac:dyDescent="0.25">
      <c r="A16" s="5" t="s">
        <v>45</v>
      </c>
      <c r="B16" s="9" t="s">
        <v>89</v>
      </c>
      <c r="C16" s="6" t="s">
        <v>90</v>
      </c>
      <c r="D16" s="7">
        <f>D17+D18</f>
        <v>932</v>
      </c>
    </row>
    <row r="17" spans="1:4" ht="34.15" customHeight="1" x14ac:dyDescent="0.25">
      <c r="A17" s="8" t="s">
        <v>48</v>
      </c>
      <c r="B17" s="10" t="s">
        <v>92</v>
      </c>
      <c r="C17" s="11" t="s">
        <v>93</v>
      </c>
      <c r="D17" s="12">
        <v>402</v>
      </c>
    </row>
    <row r="18" spans="1:4" ht="34.15" customHeight="1" x14ac:dyDescent="0.25">
      <c r="A18" s="8" t="s">
        <v>88</v>
      </c>
      <c r="B18" s="10" t="s">
        <v>98</v>
      </c>
      <c r="C18" s="11" t="s">
        <v>99</v>
      </c>
      <c r="D18" s="12">
        <v>530</v>
      </c>
    </row>
    <row r="19" spans="1:4" s="51" customFormat="1" ht="28.15" customHeight="1" x14ac:dyDescent="0.25">
      <c r="A19" s="5" t="s">
        <v>255</v>
      </c>
      <c r="B19" s="9" t="s">
        <v>118</v>
      </c>
      <c r="C19" s="6" t="s">
        <v>119</v>
      </c>
      <c r="D19" s="7">
        <f>D20+D21</f>
        <v>627</v>
      </c>
    </row>
    <row r="20" spans="1:4" ht="21.6" customHeight="1" x14ac:dyDescent="0.25">
      <c r="A20" s="8" t="s">
        <v>256</v>
      </c>
      <c r="B20" s="10" t="s">
        <v>121</v>
      </c>
      <c r="C20" s="11" t="s">
        <v>122</v>
      </c>
      <c r="D20" s="12">
        <v>245</v>
      </c>
    </row>
    <row r="21" spans="1:4" ht="21.6" customHeight="1" x14ac:dyDescent="0.25">
      <c r="A21" s="8" t="s">
        <v>257</v>
      </c>
      <c r="B21" s="10" t="s">
        <v>131</v>
      </c>
      <c r="C21" s="11" t="s">
        <v>132</v>
      </c>
      <c r="D21" s="12">
        <v>382</v>
      </c>
    </row>
    <row r="22" spans="1:4" s="51" customFormat="1" ht="18.75" customHeight="1" x14ac:dyDescent="0.25">
      <c r="A22" s="5" t="s">
        <v>258</v>
      </c>
      <c r="B22" s="9" t="s">
        <v>137</v>
      </c>
      <c r="C22" s="6" t="s">
        <v>138</v>
      </c>
      <c r="D22" s="7">
        <f>D23</f>
        <v>33850</v>
      </c>
    </row>
    <row r="23" spans="1:4" ht="16.5" customHeight="1" x14ac:dyDescent="0.25">
      <c r="A23" s="8" t="s">
        <v>259</v>
      </c>
      <c r="B23" s="10" t="s">
        <v>140</v>
      </c>
      <c r="C23" s="11" t="s">
        <v>141</v>
      </c>
      <c r="D23" s="12">
        <v>33850</v>
      </c>
    </row>
    <row r="24" spans="1:4" s="51" customFormat="1" ht="19.5" customHeight="1" x14ac:dyDescent="0.25">
      <c r="A24" s="5" t="s">
        <v>260</v>
      </c>
      <c r="B24" s="9" t="s">
        <v>165</v>
      </c>
      <c r="C24" s="6" t="s">
        <v>166</v>
      </c>
      <c r="D24" s="7">
        <f>D25+D26</f>
        <v>110</v>
      </c>
    </row>
    <row r="25" spans="1:4" ht="36" customHeight="1" x14ac:dyDescent="0.25">
      <c r="A25" s="8" t="s">
        <v>261</v>
      </c>
      <c r="B25" s="10" t="s">
        <v>168</v>
      </c>
      <c r="C25" s="11" t="s">
        <v>169</v>
      </c>
      <c r="D25" s="12">
        <v>60</v>
      </c>
    </row>
    <row r="26" spans="1:4" ht="28.5" customHeight="1" x14ac:dyDescent="0.25">
      <c r="A26" s="8" t="s">
        <v>262</v>
      </c>
      <c r="B26" s="16" t="s">
        <v>174</v>
      </c>
      <c r="C26" s="11" t="s">
        <v>175</v>
      </c>
      <c r="D26" s="12">
        <v>50</v>
      </c>
    </row>
    <row r="27" spans="1:4" s="51" customFormat="1" ht="21.6" customHeight="1" x14ac:dyDescent="0.25">
      <c r="A27" s="5" t="s">
        <v>263</v>
      </c>
      <c r="B27" s="9" t="s">
        <v>180</v>
      </c>
      <c r="C27" s="6" t="s">
        <v>181</v>
      </c>
      <c r="D27" s="7">
        <f>D28+D29</f>
        <v>5565.9</v>
      </c>
    </row>
    <row r="28" spans="1:4" ht="16.5" customHeight="1" x14ac:dyDescent="0.25">
      <c r="A28" s="8" t="s">
        <v>264</v>
      </c>
      <c r="B28" s="16" t="s">
        <v>183</v>
      </c>
      <c r="C28" s="11" t="s">
        <v>184</v>
      </c>
      <c r="D28" s="12">
        <v>3546</v>
      </c>
    </row>
    <row r="29" spans="1:4" ht="21.6" customHeight="1" x14ac:dyDescent="0.2">
      <c r="A29" s="8" t="s">
        <v>265</v>
      </c>
      <c r="B29" s="58" t="s">
        <v>192</v>
      </c>
      <c r="C29" s="11" t="s">
        <v>193</v>
      </c>
      <c r="D29" s="12">
        <f>2269.9-250</f>
        <v>2019.9</v>
      </c>
    </row>
    <row r="30" spans="1:4" s="51" customFormat="1" ht="15.75" customHeight="1" x14ac:dyDescent="0.25">
      <c r="A30" s="5" t="s">
        <v>266</v>
      </c>
      <c r="B30" s="9" t="s">
        <v>199</v>
      </c>
      <c r="C30" s="6">
        <v>1000</v>
      </c>
      <c r="D30" s="7">
        <f>D31+D32</f>
        <v>11642.5</v>
      </c>
    </row>
    <row r="31" spans="1:4" ht="16.5" customHeight="1" x14ac:dyDescent="0.25">
      <c r="A31" s="8" t="s">
        <v>267</v>
      </c>
      <c r="B31" s="10" t="s">
        <v>202</v>
      </c>
      <c r="C31" s="11" t="s">
        <v>203</v>
      </c>
      <c r="D31" s="12">
        <v>457.2</v>
      </c>
    </row>
    <row r="32" spans="1:4" ht="18.75" customHeight="1" x14ac:dyDescent="0.25">
      <c r="A32" s="8" t="s">
        <v>268</v>
      </c>
      <c r="B32" s="16" t="s">
        <v>212</v>
      </c>
      <c r="C32" s="11" t="s">
        <v>213</v>
      </c>
      <c r="D32" s="12">
        <v>11185.3</v>
      </c>
    </row>
    <row r="33" spans="1:6" s="51" customFormat="1" ht="17.25" customHeight="1" x14ac:dyDescent="0.25">
      <c r="A33" s="5" t="s">
        <v>269</v>
      </c>
      <c r="B33" s="9" t="s">
        <v>223</v>
      </c>
      <c r="C33" s="6" t="s">
        <v>224</v>
      </c>
      <c r="D33" s="7">
        <f>D34</f>
        <v>180</v>
      </c>
    </row>
    <row r="34" spans="1:6" ht="20.25" customHeight="1" x14ac:dyDescent="0.25">
      <c r="A34" s="8" t="s">
        <v>270</v>
      </c>
      <c r="B34" s="16" t="s">
        <v>226</v>
      </c>
      <c r="C34" s="11" t="s">
        <v>227</v>
      </c>
      <c r="D34" s="12">
        <v>180</v>
      </c>
    </row>
    <row r="35" spans="1:6" s="51" customFormat="1" ht="15.75" customHeight="1" x14ac:dyDescent="0.25">
      <c r="A35" s="5" t="s">
        <v>271</v>
      </c>
      <c r="B35" s="9" t="s">
        <v>232</v>
      </c>
      <c r="C35" s="6" t="s">
        <v>233</v>
      </c>
      <c r="D35" s="7">
        <f>D36</f>
        <v>2448</v>
      </c>
    </row>
    <row r="36" spans="1:6" ht="20.25" customHeight="1" x14ac:dyDescent="0.25">
      <c r="A36" s="8" t="s">
        <v>272</v>
      </c>
      <c r="B36" s="16" t="s">
        <v>235</v>
      </c>
      <c r="C36" s="11" t="s">
        <v>236</v>
      </c>
      <c r="D36" s="12">
        <v>2448</v>
      </c>
    </row>
    <row r="37" spans="1:6" s="51" customFormat="1" ht="21" customHeight="1" x14ac:dyDescent="0.25">
      <c r="A37" s="29"/>
      <c r="B37" s="30" t="s">
        <v>240</v>
      </c>
      <c r="C37" s="24"/>
      <c r="D37" s="32">
        <f>D10+D16+D22+D24+D27+D30+D33+D35+D19</f>
        <v>74389</v>
      </c>
    </row>
    <row r="40" spans="1:6" s="48" customFormat="1" ht="12.6" customHeight="1" x14ac:dyDescent="0.25">
      <c r="A40" s="37"/>
      <c r="B40" s="37"/>
      <c r="C40" s="52"/>
      <c r="E40" s="34"/>
      <c r="F40" s="34"/>
    </row>
    <row r="41" spans="1:6" s="48" customFormat="1" ht="12" customHeight="1" x14ac:dyDescent="0.25">
      <c r="A41" s="37"/>
      <c r="B41" s="37"/>
      <c r="C41" s="52"/>
      <c r="E41" s="34"/>
      <c r="F41" s="34"/>
    </row>
    <row r="42" spans="1:6" s="48" customFormat="1" x14ac:dyDescent="0.25">
      <c r="A42" s="37"/>
      <c r="B42" s="37"/>
      <c r="C42" s="52"/>
      <c r="E42" s="34"/>
      <c r="F42" s="34"/>
    </row>
    <row r="43" spans="1:6" s="48" customFormat="1" x14ac:dyDescent="0.25">
      <c r="A43" s="37"/>
      <c r="B43" s="37"/>
      <c r="C43" s="52"/>
      <c r="E43" s="34"/>
      <c r="F43" s="34"/>
    </row>
    <row r="44" spans="1:6" s="48" customFormat="1" ht="20.100000000000001" customHeight="1" x14ac:dyDescent="0.25">
      <c r="A44" s="34"/>
      <c r="B44" s="37"/>
      <c r="C44" s="34"/>
      <c r="E44" s="34"/>
      <c r="F44" s="34"/>
    </row>
  </sheetData>
  <mergeCells count="6">
    <mergeCell ref="A1:D1"/>
    <mergeCell ref="A2:D2"/>
    <mergeCell ref="C3:D3"/>
    <mergeCell ref="A5:D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2018-01-21T20:31:54Z</dcterms:created>
  <dcterms:modified xsi:type="dcterms:W3CDTF">2018-01-21T20:33:45Z</dcterms:modified>
</cp:coreProperties>
</file>